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slimel-my.sharepoint.com/personal/ivan_slimel_onmicrosoft_com/Documents/ELEKTROTEHNIKA/KUŠAN/PRAVNI FAKULTET/Gundulićeva 10/"/>
    </mc:Choice>
  </mc:AlternateContent>
  <xr:revisionPtr revIDLastSave="196" documentId="8_{31D1DC3D-8CB9-46AC-BD59-188D80D9FB70}" xr6:coauthVersionLast="47" xr6:coauthVersionMax="47" xr10:uidLastSave="{F544A402-75BD-447B-BE01-23384914DBD4}"/>
  <bookViews>
    <workbookView xWindow="-98" yWindow="-98" windowWidth="28996" windowHeight="15796" xr2:uid="{00000000-000D-0000-FFFF-FFFF00000000}"/>
  </bookViews>
  <sheets>
    <sheet name="prva stranica" sheetId="21" r:id="rId1"/>
    <sheet name="UVODNE NAPOMENE" sheetId="11" r:id="rId2"/>
    <sheet name="ELEKTROTEHNIKA" sheetId="13" r:id="rId3"/>
  </sheets>
  <definedNames>
    <definedName name="_xlnm.Print_Titles" localSheetId="2">ELEKTROTEHNIKA!$1:$3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4" i="13" l="1"/>
  <c r="F132" i="13" l="1"/>
  <c r="F127" i="13"/>
  <c r="F126" i="13"/>
  <c r="F117" i="13"/>
  <c r="F100" i="13"/>
  <c r="F101" i="13"/>
  <c r="F99" i="13"/>
  <c r="F97" i="13"/>
  <c r="F98" i="13"/>
  <c r="F91" i="13"/>
  <c r="F77" i="13"/>
  <c r="F76" i="13"/>
  <c r="F65" i="13"/>
  <c r="F32" i="13"/>
  <c r="F25" i="13"/>
  <c r="F12" i="13"/>
  <c r="F10" i="13"/>
  <c r="F19" i="13"/>
  <c r="F18" i="13"/>
  <c r="F17" i="13"/>
  <c r="F16" i="13"/>
  <c r="F15" i="13"/>
  <c r="F14" i="13"/>
  <c r="F13" i="13"/>
  <c r="F11" i="13"/>
  <c r="F26" i="13"/>
  <c r="F22" i="13"/>
  <c r="F23" i="13"/>
  <c r="F21" i="13"/>
  <c r="F20" i="13"/>
  <c r="F29" i="13"/>
  <c r="F111" i="13" l="1"/>
  <c r="F122" i="13"/>
  <c r="F121" i="13"/>
  <c r="F120" i="13"/>
  <c r="F119" i="13"/>
  <c r="F118" i="13"/>
  <c r="F116" i="13"/>
  <c r="F109" i="13" l="1"/>
  <c r="F129" i="13"/>
  <c r="F128" i="13"/>
  <c r="F92" i="13"/>
  <c r="F93" i="13"/>
  <c r="F31" i="13"/>
  <c r="F27" i="13" l="1"/>
  <c r="F58" i="13"/>
  <c r="F71" i="13" l="1"/>
  <c r="F104" i="13" l="1"/>
  <c r="F47" i="13" l="1"/>
  <c r="F8" i="13" l="1"/>
  <c r="F9" i="13"/>
  <c r="F38" i="13"/>
  <c r="F37" i="13"/>
  <c r="F36" i="13"/>
  <c r="F35" i="13"/>
  <c r="F34" i="13"/>
  <c r="F33" i="13"/>
  <c r="F30" i="13"/>
  <c r="F28" i="13"/>
  <c r="F24" i="13"/>
  <c r="F7" i="13"/>
  <c r="F6" i="13"/>
  <c r="F40" i="13" l="1"/>
  <c r="F66" i="13" l="1"/>
  <c r="F72" i="13" l="1"/>
  <c r="F70" i="13" l="1"/>
  <c r="F112" i="13"/>
  <c r="F110" i="13"/>
  <c r="F54" i="13" l="1"/>
  <c r="E142" i="13" l="1"/>
  <c r="F49" i="13"/>
  <c r="F86" i="13" s="1"/>
  <c r="F50" i="13"/>
  <c r="F80" i="13"/>
  <c r="F82" i="13"/>
  <c r="F131" i="13"/>
  <c r="F56" i="13"/>
  <c r="F57" i="13"/>
  <c r="F133" i="13"/>
  <c r="F55" i="13"/>
  <c r="F130" i="13"/>
  <c r="F61" i="13"/>
  <c r="F60" i="13"/>
  <c r="F59" i="13"/>
  <c r="E140" i="13" l="1"/>
  <c r="E141" i="13"/>
  <c r="F136" i="13"/>
  <c r="E143" i="13" l="1"/>
  <c r="E144" i="13" s="1"/>
</calcChain>
</file>

<file path=xl/sharedStrings.xml><?xml version="1.0" encoding="utf-8"?>
<sst xmlns="http://schemas.openxmlformats.org/spreadsheetml/2006/main" count="279" uniqueCount="196">
  <si>
    <t xml:space="preserve">Sklopke </t>
  </si>
  <si>
    <t>Komplet sa svim potrebnim radom i potrebnim certificiranim instrumentima.</t>
  </si>
  <si>
    <t xml:space="preserve">PROJEKTANT:  </t>
  </si>
  <si>
    <t>Ovlašteni inženjer</t>
  </si>
  <si>
    <t>Ivan Đurđević dipl.ing.el.</t>
  </si>
  <si>
    <t>Kod popunjavanja troškovnika potrebno je popuniti sve elemente troškovnika budući da troškovnik sadrži automatske formule za izračunavanje.</t>
  </si>
  <si>
    <t>Komplet sa svim potrebnim spajanjima, radom i materijalom</t>
  </si>
  <si>
    <t xml:space="preserve"> -  držač nacrta komplet </t>
  </si>
  <si>
    <t xml:space="preserve"> -  bakrene spojne sabirnice komplet za spajanje </t>
  </si>
  <si>
    <t>Opis stavke</t>
  </si>
  <si>
    <t>Jed. mjera</t>
  </si>
  <si>
    <t>Količina</t>
  </si>
  <si>
    <t>Jed. cijena</t>
  </si>
  <si>
    <t>kom</t>
  </si>
  <si>
    <t>kpl</t>
  </si>
  <si>
    <t>m</t>
  </si>
  <si>
    <t>Red. Broj</t>
  </si>
  <si>
    <t xml:space="preserve">kpl </t>
  </si>
  <si>
    <t>Pripremno završni radovi na instalaciji koji obuhvaćaju slijedeće radnje:</t>
  </si>
  <si>
    <t>1. UVODNE NAPOMENE</t>
  </si>
  <si>
    <t xml:space="preserve"> - Izraditi projekt izvedenog stanja u tri primjerka na papirnatom mediju I tri primjerka na elektronskom mediju. Svi projekti moraju imati suglasnost projektanta</t>
  </si>
  <si>
    <t>Isporučiti, montirati djelomično na perforirane kabelske police i spojiti napojne kabele i kabele izjednačenja potencijala:</t>
  </si>
  <si>
    <t>Isporučiti, montirati i spojiti svjetiljke unutrašnje rasvjete:</t>
  </si>
  <si>
    <t>INVESTITOR</t>
  </si>
  <si>
    <t>GRAĐEVINA</t>
  </si>
  <si>
    <t>MJESTO GRAĐENJA</t>
  </si>
  <si>
    <t>h</t>
  </si>
  <si>
    <t>Isporučiti i montirati u prostor spuštenog stropa na zid slijedeće perforirane kabelske police, plastične cijevi I kanalice :</t>
  </si>
  <si>
    <t>PLASTIČNE KANALICE I CIJEVI</t>
  </si>
  <si>
    <t>Rad i potreban montažni materijal</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</si>
  <si>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</si>
  <si>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</si>
  <si>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</si>
  <si>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</si>
  <si>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</si>
  <si>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treba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</si>
  <si>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</si>
  <si>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</si>
  <si>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</si>
  <si>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Tijekom izvođenja radova izvođač je dužan da sva nastala odstupanja trasa od onih predviđenih projektom unese u projekt, a po završetku radova treba predati investitoru projekt stvarno izvedenog stanja.</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</si>
  <si>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</si>
  <si>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atest o ispravnosti i kvaliteti, od ovlaštene organizacije. Ako nije u tekstu od strane investitora drugačije napisano, ponuđač se obvezuje za ponuđene proizvode, kod predaje ponude, dokazati kvalitet proizvoda i priložiti atest ovlaštene organizacije. To naročito važi za proizvode kojima se kvaliteta (vrijednost) ne vidi na temelju tehničkih podataka.</t>
  </si>
  <si>
    <t>Naročitu pažnju, kod pakiranja, transporta i skladištenja na gradilištu, treba posvetiti kod:</t>
  </si>
  <si>
    <t>- razdjelnika
- uključnih uređaja 
- rasvjetnih tijela ili drugih osjetljivih dijelova uređaja.</t>
  </si>
  <si>
    <t>Zagađeni ili oštećeni dijelovi uređaja neće se preuzeti.</t>
  </si>
  <si>
    <t>Ponuđač treba, prije davanja ponude, pogledati gradilište, pogledati sve mogućnosti prilaza i mogućnosti dostave.</t>
  </si>
  <si>
    <t>Nadzorna služba mora imati uvid u terminski plan te se mora odazvati na svaki poziv. Za svako neopravdano produženje termina koje utvrdi nadzorna služba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</si>
  <si>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</si>
  <si>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</si>
  <si>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Rušenje i siječenje čeličnih armirano betonskih greda i stupova ne smije se vršiti bez znanja i odobrenja nadzornog inženjera za ove radove.</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</si>
  <si>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</si>
  <si>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Izvoditelja je uvjet završiti posao do potpune gotovosti (uporabe) bez dodatne naknade.</t>
  </si>
  <si>
    <t>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</si>
  <si>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Za sve stavke ponudbenog troškovnika, ukoliko ima nejasnoća, Izvoditelj će iste pojasniti s Projektantom prije ulaska u posao, jer se nakon početka radova neće tolerirati nikakve primjedbe na nepotpunost opisa stavaka ili tehničkog opisa.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</si>
  <si>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</si>
  <si>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U slučaju da Izvoditelj radova izvede neke radove čiji bi kvalitet bio u suprotnosti s predviđenom kvalitetom i opisom, dužan je o svom trošku iste srušiti i ukloniti te ponovo izvesti onako kako je to postavljeno projektom.</t>
  </si>
  <si>
    <t>Ako se ukaže potreba izvedbe radova koji nisu predviđeni troškovnikom, Izvoditelj radova mora prethodno za izvedbu istih dobiti odobrenje od nadzornog inženjera te sa istim utvrditi cijenu izvedbe, sastaviti ponudu i radove ugovoriti s Investitorom.</t>
  </si>
  <si>
    <t>Sve stavke moraju se količinski kontrolirati prije narudžbe.</t>
  </si>
  <si>
    <t xml:space="preserve">Prije narudžbe elektrotehničke opreme  (sklopke, priključnice, svjetiljke) obvezno konzultirati projektanta i investitora glede konačnog odabira boje istih. Uzorak predočiti projektantu i investitoru na ovjeru. </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</si>
  <si>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</si>
  <si>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Ugovorene cijene su prodajne cijene Izvoditelja i one obuhvaćaju:</t>
  </si>
  <si>
    <t xml:space="preserve">Demontaža postojeće instalacije jake struje komplet sa svim potrebnim odspajanjima rasvjetnih tijela, kabela I instalacijskog materijala. </t>
  </si>
  <si>
    <t>ELEKTROTEHNIČKE INSTALACIJE</t>
  </si>
  <si>
    <t>BROJ PROJEKTA</t>
  </si>
  <si>
    <t>Isporučiti, montirati pomoću plastičnih montažnih kutija i spojiti slijedeći instalacijski pribor nadžbukne izvedbe:</t>
  </si>
  <si>
    <t>Dobava, isporuka, montiranje i poklapanje kabelskih cijevi i kanalica komplet sa ravnim spojnicama, T spojnicama, križnim spojnicama ili kutnim spojnica te  zidnim ili stropnim nosačima kanalica i cijevi sa spojnim, nosivim i vijčanim materijalom</t>
  </si>
  <si>
    <t>NISKONAPONSKE INSTALACIJE</t>
  </si>
  <si>
    <t>DIREKTOR:</t>
  </si>
  <si>
    <t xml:space="preserve"> - Suradnja sa ovlaštenim serviserima opreme strojarskih instalacija komplet sa svim potrebnim radom i montažnim materijalom.</t>
  </si>
  <si>
    <t xml:space="preserve"> - Ispitivanje izvedene instalacije ( validacija ) te pribavljanje protokola s rezultatima mjerenja u 3 primjerka koji sadrži:Atest o izvršenom mjerenju otpora izolacije, Atest o izvršenoj kontroli efikasnosti zaštite od ind. napona dodira, Atest o izvršenom mjerenju otpora zašt. uzemljenja, Atest o izvršenom mjerenju jakosti opće i sigurnosne rasvjete, Atest o izvršenom funkcionalnom ispitivanju elektroinstalacija, upute za korištenje i održavanje ugrađenih sustava i opreme, Ispitni listovi razvodnih ormara, Izjava o funkcionalnom ispitivanju isklopa u nuždi, Izvješće o funkcionalnom ispitivanju sigurnosne rasvjete, Atest ugrađene opreme i kabela. Komplet sa puštanjem u probni rad</t>
  </si>
  <si>
    <t>Isporučiti odgovarajuće spojnice od bakrenih pletenica i izvršiti izjednačenje potencijala na metalnim vratima i dovratcima uključivo sa podložnom nazubljenom pločicom i odgovarajućim nehrđajućim vijkom. Svi spojevi moraju biti estetski izvedeni kao maskirani. Komplet sa svim potrebnim radom i materijalom.</t>
  </si>
  <si>
    <t xml:space="preserve"> -  redna stezaljka 2.5 mm²</t>
  </si>
  <si>
    <t xml:space="preserve"> - montaža: šemiranje ormara prema shemi i sva potrebna spajanja u ormaru uključivo ispitne protokole i natpise na kabelima, elementima u polju, oznaci ormara te potrebnim upozorenjima i sustavima zaštite. U cijenu uračunati izradu sheme izvedenog stanja.</t>
  </si>
  <si>
    <t>1. NISKONAPONSKE ELEKTROTEHNIČKE INSTALACIJE</t>
  </si>
  <si>
    <t>SVEUKUPNO NISKONAPONSKE ELEKTROTEHNIČKE INSTALACIJE</t>
  </si>
  <si>
    <t xml:space="preserve">Kod pripreme ponude, ponuditelju se uvjetuje provjeriti rokove dobave materijala i opreme, rokove i način plaćanja da bi izvršio ugovoreni rok bez kašnjenja i bez prava na alternative, a uzrokovano rokovima isporuke ili nestašicom materijala. </t>
  </si>
  <si>
    <t>Nabava, razvrstavanje, sortiranje te predaja Investitoru na uporabu CERTIFIKATA, ATESTA I GARANCIJA sveukupnog UGRAĐENOG MATERIJALA i OPREME na građevini, ispitivanja funkcije moraju odgovarati odredbama: Zakona o gradnji, Zakona o zaštiti na radu, Zakona od požara, a ti troškovi su sadržani u pojedinim stavkama troškovnika (treba ih uračunati)</t>
  </si>
  <si>
    <t xml:space="preserve">Prije stavljanja instalacije u pogon i tehničkog pregleda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 Izvođač radova dužan je po završetku radova dostaviti investitoru upute za rukovanje instalacijama i uređajima na hrvatskom jeziku. </t>
  </si>
  <si>
    <t>Izvođač za svoje radove daje garanciju koja mora biti minimalno dvije godine.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</si>
  <si>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U radove za izradu predmetnih električnih instalacija, dakle za montažu razvodnih ormara, polaganje vodova i pripadajućeg instalacionog materijala i opreme i uređaja uračunati su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sheme izvedenog stanja. Svaki kabel deblji od 2.5 mm² koji ulazi u razvodni ormar i izlazi iz ormara potrebno je označiti plastificiranom natpisnom pločicom sa oznakom ulaza ili izlaza, tipa kabela i nazivom strujnog kruga na koji se spaja kabel. Naročitu pažnju potrebno je povezivanju metalnih masa u jednu galvansku i uzemljenu cjelinu.</t>
  </si>
  <si>
    <t xml:space="preserve">       - H07Z-K 1G6 mm²</t>
  </si>
  <si>
    <t>Projektiranje, izvođenje i održavanje električnih instalacija te hortikulturne usluge</t>
  </si>
  <si>
    <t xml:space="preserve">10 000 Zagreb, Ivanićgradska 59 b </t>
  </si>
  <si>
    <t>Telefon :  01/ 23 36 047</t>
  </si>
  <si>
    <t>Mobilni :  091/ 23 36 047</t>
  </si>
  <si>
    <t>E-mail :  slimel@slimel.hr</t>
  </si>
  <si>
    <t>Web :  www.slimel.hr</t>
  </si>
  <si>
    <t>OIB   :  65100985613</t>
  </si>
  <si>
    <t>IZVEDBENI PROJEKT - TROŠKOVNIK</t>
  </si>
  <si>
    <t>UKUPNO</t>
  </si>
  <si>
    <t>KABELSKE POLICE</t>
  </si>
  <si>
    <t xml:space="preserve"> -   samogasiva plastična cijev Ø25 mm, savitljiva zaštitna cijev sa spiralom uključivo  potrebni instalacijski spojni i montažni pribor i materijal tip SPIROFLEX promjera 25mm  </t>
  </si>
  <si>
    <t>Poslovni račun :  HR5324840081101531686</t>
  </si>
  <si>
    <t>A</t>
  </si>
  <si>
    <t>RAZVODNI ORMARI</t>
  </si>
  <si>
    <t>UKUPNO RAZVODNI ORMARI</t>
  </si>
  <si>
    <t>B</t>
  </si>
  <si>
    <t>C</t>
  </si>
  <si>
    <t>D</t>
  </si>
  <si>
    <t>PRIPREMNO ZAVRŠNI RADOVI</t>
  </si>
  <si>
    <t>REKAPITULACIJA NISKONAPONSKE ELEKTROTEHNIČKE INSTALACIJE</t>
  </si>
  <si>
    <t>A. UKUPNO RAZVODNI ORMARI</t>
  </si>
  <si>
    <t>B. UKUPNO KABELSKI RAZVOD I PRIBOR</t>
  </si>
  <si>
    <t>C. UKUPNO OPĆA I SIGURNOSNA RASVJETA</t>
  </si>
  <si>
    <t>D. UKUPNO PRIPREMNO ZAVRŠNI RADOVI</t>
  </si>
  <si>
    <t>UKUPNO PRIPREMNO ZAVRŠNI RADOVI</t>
  </si>
  <si>
    <t xml:space="preserve"> - kabelski razvod</t>
  </si>
  <si>
    <t>KABELSKI RAZVOD I PRIBOR</t>
  </si>
  <si>
    <t>UKUPNO KABELSKI RAZVOD I PRIBOR</t>
  </si>
  <si>
    <t>OPĆA I SIGURNOSNA RASVJETA</t>
  </si>
  <si>
    <t>UKUPNO OPĆA I SIGURNOSNA RASVJETA</t>
  </si>
  <si>
    <t xml:space="preserve"> - priključnica trofazna nadgradna 16A 3P+N+PE u plastičnom kučištu sa poklopcem nivoa zaštite IP44 (IEC 60309)</t>
  </si>
  <si>
    <t xml:space="preserve"> -  bakrene sabirnice nultog i zaštitnog voda komplet</t>
  </si>
  <si>
    <t xml:space="preserve"> -   samogasiva plastična PNT cijev Ø25 mm dužine 3m i proširenjem za spajanje cijevi uključujući potrebni instalacijski spojni i montažni pribor i materijal (tiple, vijci, koljena, obujmice i vezice)</t>
  </si>
  <si>
    <t xml:space="preserve">       - NYY 5G2.5 mm²</t>
  </si>
  <si>
    <t>Isporučiti, montirati pomoću plastičnih montažnih kutija i spojiti slijedeći instalacijski pribor:</t>
  </si>
  <si>
    <t xml:space="preserve"> - Izrada različitih spojeva trake sa metalnim masama (limeni opšavi, metalna konstrukcija vrata, prozora i sl.) odgovarajućim spojnicama odnosno vijcima. Spojni pribor mora biti pocinčan i odgovarati Hrvatskim normama ovisno o tipu spoja.</t>
  </si>
  <si>
    <t xml:space="preserve"> - priključnica niskonaponska 24V nadgradna 16A/24V u plastičnom kučištu sa poklopcem nivoa zaštite IP44 (IEC 60309)</t>
  </si>
  <si>
    <t xml:space="preserve">       - LiYCY 3×1 mm²</t>
  </si>
  <si>
    <t xml:space="preserve"> -  redna stezaljka 16 mm²</t>
  </si>
  <si>
    <t xml:space="preserve">Uključivo rad i potreban montažni materijal. </t>
  </si>
  <si>
    <t>Isporučiti, montirati i spojiti novi razvodni ormar kotlovnice oznake RK koji je izveden kao jednodjelni nadgradni zidni, uvod kabela s gornje strane, opremljen spojnim i montažnim priborom, prefabriciranim priključcima te potrebnim sabirnicama. Ormar se sastoji od slijedeće opreme EATON:</t>
  </si>
  <si>
    <t>Isporučiti odgovarajuće spojnice i izvršiti izjednačenje potencijala na metalnim masama u kotlovnici uključivo sa izradom odgovarajućih kabelskih stopica. Svi spojevi moraju biti estetski izvedeni kao maskirani. Komplet sa svim potrebnim radom i materijalom. Kabeli su obračunati u posebnoj stavci.</t>
  </si>
  <si>
    <t>Komplet sa svim potrebnim spajanjima, radom i materijalom. Rasvjetna tijela isporučuti kompletno sa svim montažnim materijalom, montažnim kutijama i pripadajućim izvorima svjetla.</t>
  </si>
  <si>
    <t xml:space="preserve"> - nadgradne sklopke</t>
  </si>
  <si>
    <t xml:space="preserve"> - nadgradne priključnice jake struje</t>
  </si>
  <si>
    <t xml:space="preserve"> - odspajanje postojeće strojarske opreme</t>
  </si>
  <si>
    <t xml:space="preserve"> - razvodni ormar</t>
  </si>
  <si>
    <t>Komplet sa svim potrebnim demontažama, odspajanjima, radom i materijalom uključujući demontažu postojeće opreme i sva potrebna prilagođenja te prespajanja oštećenih strujnih krugova kod građevinskih demontažnih radova. Svu demontiranu opremu zapisnički predati na odlagalište građevinskog materijala udaljenosti do 30 km.</t>
  </si>
  <si>
    <t xml:space="preserve"> - Isporuka i montaža spojnih mjesta na postojeći prsten za izjednačenje potencijala kotlovnice izveden od čelične pocinčane trake 25×4mm. Prosječna dužina spojne trake do 2m. Komplet sa križnom spojnicom, trakom, varenjem trake na metalnim masama ili izrada vijčanog spoja sa nazubljenim podloškom te zaštitom od korozije temeljnom bojom i crvenom bojom te svim potrebnim radom i materijalom .</t>
  </si>
  <si>
    <t xml:space="preserve">       - NYY 3G2.5 mm²</t>
  </si>
  <si>
    <t xml:space="preserve">       - NYY 5G1.5 mm²</t>
  </si>
  <si>
    <t xml:space="preserve">       - NYY 3G1.5 mm²</t>
  </si>
  <si>
    <t xml:space="preserve">       - H07Z-K 1G25 mm²</t>
  </si>
  <si>
    <t xml:space="preserve"> - mrežna ( bijela ili siva ) dvostruka priključnica energetska sa poklopcem za zidnu nadgradnu montažu 10A/230V</t>
  </si>
  <si>
    <t>Demontaža i odspajanje postojeće instalacije plinodojave te ponovna montaža na iste pozicije nakon završetka svih radova u kotlovnici</t>
  </si>
  <si>
    <t xml:space="preserve"> - centrala plinodojave</t>
  </si>
  <si>
    <t xml:space="preserve"> - nadgradni senzor plinodojave</t>
  </si>
  <si>
    <t xml:space="preserve"> - kabeli plinodojave</t>
  </si>
  <si>
    <t xml:space="preserve"> - sva potrebna prilagođenja te ispitivanje ispravnosti i funkcionalnosti postojećeg sustava</t>
  </si>
  <si>
    <t>Komplet sa svim potrebnim demontažama, odspajanjima, radom i materijalom.</t>
  </si>
  <si>
    <t xml:space="preserve"> - komplet odvodnika prenapona klase T1+T2 u fiksnoj izvedbi 35kA tip 3P+NPE  za napon 280V</t>
  </si>
  <si>
    <t xml:space="preserve"> - grebenasta izborna sklopka ( RUČNO-O-AUTOMATSKI) za struju najmanje 10A, napon 230V i montažu na vrata ormara </t>
  </si>
  <si>
    <t xml:space="preserve"> - Tropolni prekidač s prednjim priključkom tip A 40A, 690V, 50/60Hz - prekidna moć Icu=25kA (do 380/415V, 50/60Hz) - fiksni, s ručnim pogonom - TM zaštitna jedinica komplet sa naponskim okidačem 230V, 50Hz za tropolni prekidač</t>
  </si>
  <si>
    <t xml:space="preserve"> - mini sklopnik četveropolni sa četiri normalno otvorena kontakta, stupanj zaštite IP20, uklopni napon 230V/50Hz za maksinmalnu struju 20A ( AC-1/690V )</t>
  </si>
  <si>
    <t xml:space="preserve"> - bimetalni zaštitni relej sa ručnim resetom za mini sklopnik četveropolni za područje podešenja struje 0,8-1,2A i sa jednim mirnim te jednim radnim pomoćnim kontaktom</t>
  </si>
  <si>
    <t xml:space="preserve"> - bimetalni zaštitni relej sa ručnim resetom za mini sklopnik četveropolni za područje podešenja struje 1,2-1,8A i sa jednim mirnim te jednim radnim pomoćnim kontaktom</t>
  </si>
  <si>
    <t xml:space="preserve"> - bimetalni zaštitni relej sa ručnim resetom za mini sklopnik četveropolni za područje podešenja struje 1,8-2,7A i sa jednim mirnim te jednim radnim pomoćnim kontaktom</t>
  </si>
  <si>
    <t xml:space="preserve"> - grebenasta izborna sklopka ( 1-O-2) za struju najmanje 10A, napon 230V i montažu na vrata ormara </t>
  </si>
  <si>
    <t xml:space="preserve"> - instalacijski sklopnik četveropolni sa četiri normalno zatvorena kontakta, stupanj zaštite IP20, uklopni napon 24V/50Hz za maksinmalnu struju 40A</t>
  </si>
  <si>
    <t xml:space="preserve"> -  sigurnosni transformator 230/24VAC/250VA</t>
  </si>
  <si>
    <t xml:space="preserve"> - diferencijalna zaštitna sklopka, četveropolna 4P , nazivne struje 25A, osjetljivosti 300mA, tip A</t>
  </si>
  <si>
    <t xml:space="preserve"> -  minijaturni automatski prekidač prekidne moći Icu=10kA kod 415V AC, jednopolni 1P, 16A, C krivulje                                                                                                             </t>
  </si>
  <si>
    <t xml:space="preserve"> -  minijaturni automatski prekidač prekidne moći Icu=10kA kod 415V AC, jednopolni 1P, 10A, C krivulje                                                                                                             </t>
  </si>
  <si>
    <t xml:space="preserve"> -  minijaturni automatski prekidač prekidne moći Icu=10kA kod 415V AC, dvopolni 1P+N, 10A, B krivulje                                                                                                             </t>
  </si>
  <si>
    <t xml:space="preserve"> -  minijaturni automatski prekidač prekidne moći Icu=10kA kod 415V AC, jednopolni 1P, 10A, B krivulje                                                                                                             </t>
  </si>
  <si>
    <t xml:space="preserve"> -  minijaturni automatski prekidač prekidne moći Icu=10kA kod 415V AC, jednopolni 1P, 6A, C krivulje                                                                                                             </t>
  </si>
  <si>
    <t xml:space="preserve"> -  minijaturni automatski prekidač prekidne moći Icu=10kA kod 415V AC, jednopolni 1P, 6A, B krivulje                                                                                                             </t>
  </si>
  <si>
    <t xml:space="preserve"> -  minijaturni automatski prekidač prekidne moći Icu=10kA kod 415V AC, tropolni 3P, 2A, C krivulje                                                                                                             </t>
  </si>
  <si>
    <t xml:space="preserve"> -  minijaturni automatski prekidač prekidne moći Icu=10kA kod 415V AC, tropolni 3P, 6A, C krivulje                                                                                                             </t>
  </si>
  <si>
    <t xml:space="preserve"> -  minijaturni automatski prekidač prekidne moći Icu=10kA kod 415V AC, tropolni 3P, 16A, C krivulje                                                                                                             </t>
  </si>
  <si>
    <t xml:space="preserve"> -  minijaturni automatski prekidač prekidne moći Icu=25kA kod 415V AC, četveropolni 4P, 40A, C krivulje                                                                                                             </t>
  </si>
  <si>
    <t xml:space="preserve"> - grebenasta sklopka ( O-1) tropolni za struju najmanje 16A, napon 3×400/230V i montažu na vrata ormara </t>
  </si>
  <si>
    <t xml:space="preserve"> - zidni metalni nadgradni ormarić nivoa zaštite IP65 dimenzije 800×1600×300 mm, i vodilicama za osigurače te temeljnom pločom. </t>
  </si>
  <si>
    <t xml:space="preserve"> -  signalna svjetiljka, metalne izvedbe promjera 22mm, s LED diodom radnog vijeka 100 000 sati, ŽUTE boje za napon napajanja 230 VAC za montažu na vrata ormara                                                                                                             </t>
  </si>
  <si>
    <t xml:space="preserve"> -  signalna svjetiljka, metalne izvedbe promjera 22mm, s LED diodom radnog vijeka 100 000 sati, zelene boje za napon napajanja 230 VAC za montažu na vrata ormara                                                                                                             </t>
  </si>
  <si>
    <t xml:space="preserve"> -  signalna svjetiljka, metalne izvedbe promjera 22mm, s LED diodom radnog vijeka 100 000 sati, crvene boje za napon napajanja 230 VAC za montažu na vrata ormara                                                                                                             </t>
  </si>
  <si>
    <t xml:space="preserve"> -  tipkalo za prinudni isklop napajanja ( crvena gljiva ) najviše 6A/230 VAC za montažu na vrata ormara                                                                                                             </t>
  </si>
  <si>
    <t xml:space="preserve"> -  kabelska perforirana polica širine 50 mm i visine 60 mm</t>
  </si>
  <si>
    <t xml:space="preserve"> - sklopka izmjenična nadgradna u Ex zaštiti
Kućište: poliesterska smola ojačana staklenim vlaknima, boja - crna 
Poklopac: sa integriranom brtvom (termoplastični elastomer), zatvorena sa četiri INOX M5 vijka. 
TEHNIČKI PODACI 
Certifikat: 	FIDI 19 ATEX 0022X 
Označavanje: 	CE 0722 
Kategorija uređaja: 	II 2GD 
Protueksplozijska zaštita: 	Ex db eb IIC T6 Gb 
Ex tb IIIC T80ºC Db 
Temperatura okoline: 	-20ºC ≤ Ta ≤ +40/+50ºC 
Mehanička zaštita: 	IP 66 category 1 
Otpornost na udar: 	IK 08 
Klasa zaštite: 	I (protective earthing) 
Nazivni izolacijski napon Ui: 	690 V 
Nazivna termička struja Ith: 	16 A for -20°C ≤ Ta ≤ +40°C 
15 A for -20°C ≤ Ta ≤ +50°C 
PE stezaljka (unutar kućišta): 	max. 2x4 mm2 + 2x2,5 mm2, 3x4 mm2, 2x6 mm2 
Masa: 	oko 0,6 kg </t>
  </si>
  <si>
    <t xml:space="preserve"> - sklopka izmjenična nadgradna u sivoj boji najmanje 10A/230V</t>
  </si>
  <si>
    <t xml:space="preserve"> - nadgradna razvodna kutija sa poklopcem komplet sa najmanje pet petopolnih bezvijčanih stezaljki</t>
  </si>
  <si>
    <t>Isporučiti, montirati i spojiti nadgradne razvodne kutije:</t>
  </si>
  <si>
    <t xml:space="preserve"> - Nadgradna razvodna kutija u Ex zaštiti
Kućište: poliamid ojačan staklenim vlaknima, crne boje 
Pokrov: poliamid ojačan staklenim vlaknima, crne boja, sa integriranom brtvom i četiri vijka M5 od nehrđajućeg čelika, AISI 316L. 
6 x M25 kabelska uvodnica za promjer kabela Øv 7-15mm sa najmanje 7 stezaljki 4×4 mm2
TEHNIČKI PODACI 
Certifikat: 	FIDI 19 ATEX 0002X 
                        RU C-HR.AB24.B.03290 
Oznaka: 	CE 0722 
Kategorija uređaja: 	II 2G , II 2D 
Protueksplozijska zaštita: 	Ex eb IIC T6 Gb 
Ex ia/ib IIC T6 Gb 
Ex tb IIIC T80°C Db 
Temperatura okoline: 	-20°C ≤ Ta ≤ +40°C 
-20°C ≤ Ta ≤ +50°C 
-20°C ≤ Ta ≤ +55°C 
-20°C ≤ Ta ≤ +70°C, za Ex i 
Ta &gt; -40°C – na zahtjev s specijalnim kabelskim uvodnicama i čepovima -50ºC ≤ Ta ≤ +50ºC 
Mehanička zaštita: 	IP 66 kategorija 1 
Otpornost na udar: 	IK 08 
Klasa zaštite: 	I (zaštitno uzemljenje) 
Nazivni napon: 	630 V 
Maksimalni izlazni napon za Exi: 	60 V 
Maksimalna struja stezaljke: 	22 A - Ta≤40°C 
18 A - Ta≤50°C 
14 A - Ta≤55°C 
Masa: 	0,55 kg </t>
  </si>
  <si>
    <t xml:space="preserve"> - LED nadgradna svjetiljka snage izvora najviše 21W temperature boje 4000 K, najvećih dimenzija 690×150×102 mm. Kućište i difuzor od polikarbonata u sivoj boji sa CLD CELL LED izvorom, sa mehaničkom otpornošću IK08 u antivandal izvedbi, samogasiva, UV stabilizirana i sa ojačanim unutrašnjim okvirom. Ukupno svjetlosni tok: minimalno 3195 lm, faktor uzvrata boje minimalno CRI&gt;80. Mehanička zaštita minimalno IP66IK08. Životni vijek minimalno 50000h L80B20. U kompletu i pribor za ugradnju na strop ( napojni kabel i ovjesni pribor ). </t>
  </si>
  <si>
    <r>
      <t>Isporučiti, montirati i spojiti EX svjetiljke unutrašnje rasvjete najmanje sljedećih karakteristika: 
Certifikat: 	FIDI 19 ATEX 0029 
Označavanje: 	CE 0722 
Kategorija uređaja: 	II 2G ili II 2D 
Protueksplozijska zaštita: 	Ex db eb mb op is IIC T4 Gb 
                                                Ex tb op is IIIC T80</t>
    </r>
    <r>
      <rPr>
        <sz val="10"/>
        <rFont val="Calibri"/>
        <family val="2"/>
        <charset val="238"/>
      </rPr>
      <t>°</t>
    </r>
    <r>
      <rPr>
        <sz val="10"/>
        <rFont val="Arial"/>
        <family val="2"/>
        <charset val="238"/>
      </rPr>
      <t xml:space="preserve">C Db 
Temperatura okoline: 	-20ºC ≤ Ta ≤ +40ºC 
Mehanička zaštita: 	IP 66 category 1 
Otpornost na udar: 	IK 08 
Klasa zaštite: 	I (zaštitno uzemljenje) 
Nazivni napon: 	220-240 V 
Frekvencija: 	           50/60 Hz </t>
    </r>
  </si>
  <si>
    <t xml:space="preserve"> - Nadgradna LED svjetiljka u Ex zaštiti
Kućište: SMC –poliester ojačan staklenim vlaknima, boja - RAL 7038 
Pokrov: PC polikarbonat 
Brtva: Silikonska profilirana brtva 
Centralno zaključavanje: sa nasadnim ključem SW8 
Svjetiljka se mora isporučiti sa najmanje jednim ključem za otvaranje pokrova, sa najmanje dvije Ex uvodnice M25 (za kabel Ø7-15mm), najmanje dva Ex čepa M25 te priborom za ovjesnu montažu . 
Nazivna snaga: 	najmanje 28W 
Svjetlosni tok svjetiljke [lm]: 	najmanje 3820 
Efikasnost sustava [lm/W]: 	najmanje 136 
Temperatura boje: 	4000K
Stupanj reprodukcije boje: 	najmanje CRI 80
Masa: 	Najviše 8,0 kg
Nazivna životna dob L70B10C10: 	Tamb max – najmanje 35,000h 
Tamb max – 10°C – najmanje 60,000h 
Tamb max – 20°C – najmanje 70,000h 
Priključne stezaljke: 	L1, L2, L3, N, PE - max. 2,5 mm2 sa prolaznim ožičenjem
Uvodi kabela: 	najmanje dvije uvodnice Ex eb M25 za kabel Ø7-15 mm, i najmanje dva Ex eb čepa </t>
  </si>
  <si>
    <t xml:space="preserve"> - Nadgradna LED svjetiljka u Ex zaštiti
Kućište: SMC –poliester ojačan staklenim vlaknima, boja - RAL 7038 
Pokrov: PC polikarbonat 
Brtva: Silikonska profilirana brtva 
Centralno zaključavanje: sa nasadnim ključem SW8 
Svjetiljka se mora isporučiti sa najmanje jednim ključem za otvaranje pokrova, sa najmanje dvije Ex uvodnice M25 (za kabel Ø7-15mm), najmanje dva Ex čepa M25 te priborom za ovjesnu montažu . 
Nazivna snaga: 	najmanje 56W 
Svjetlosni tok svjetiljke [lm]: 	najmanje 7110 
Efikasnost sustava [lm/W]: 	najmanje 136 
Temperatura boje: 	4000K
Stupanj reprodukcije boje: 	najmanje CRI 80
Masa: 	Najviše 12,0 kg
Nazivna životna dob L70B10C10: 	Tamb max – najmanje 35,000h 
Tamb max – 10°C – najmanje 60,000h 
Tamb max – 20°C – najmanje 70,000h 
Priključne stezaljke: 	L1, L2, L3, N, PE - max. 2,5 mm2 sa prolaznim ožičenjem
Uvodi kabela: 	najmanje dvije uvodnice Ex eb M25 za kabel Ø7-15 mm, i najmanje dva Ex eb čepa </t>
  </si>
  <si>
    <t xml:space="preserve"> - Nadgradna LED svjetiljka sa protupaničnim članom u Ex zaštiti
Kućište: SMC –poliester ojačan staklenim vlaknima, boja - RAL 7038 
Pokrov: PC polikarbonat 
Brtva: Silikonska profilirana brtva 
Centralno zaključavanje: sa nasadnim ključem SW8 
Svjetiljka se mora isporučiti sa najmanje jednim ključem za otvaranje pokrova, sa najmanje dvije Ex uvodnice M25 (za kabel Ø7-15mm), najmanje dva Ex čepa M25 te priborom za ovjesnu montažu . 
Nazivna snaga: 	najmanje 28W 
Svjetlosni tok svjetiljke [lm]: 	najmanje 3820 
Svjetlosni tok svjetiljke baterijski mod [lm]: 	najmanje 1150 
Efikasnost sustava [lm/W]: 	najmanje 136 
Temperatura boje: 	4000K
Stupanj reprodukcije boje: 	najmanje CRI 80
Masa: 	Najviše 8,0 kg
Nazivna životna dob L70B10C10: 	Ta ≤ +20ºC &gt; 130 000h 
Ta ≤ +30ºC &gt; 100 000h 
Ta ≤ +40ºC &gt; 50 000h 
Priključne stezaljke: 	L1, L2, L3, N, PE - max. 2,5 mm2 
Uvodi kabela: 	Dvije uvodnice M25 za kabel Ø7-15 mm, i dva čepa 
Baterija: 	Ni-Mh Saft VHT D, 6V 6Ah ugrađena u svjetiljku, mikroprocesorski upravljano punjenje, pražnjenje i nadzor baterije 
Nazivna autonomija: 	3h </t>
  </si>
  <si>
    <t xml:space="preserve"> - Nadgradna LED svjetiljka sa protupaničnim članom u Ex zaštiti
Kućište: SMC –poliester ojačan staklenim vlaknima, boja - RAL 7038 
Pokrov: PC polikarbonat 
Brtva: Silikonska profilirana brtva 
Centralno zaključavanje: sa nasadnim ključem SW8 
Svjetiljka se mora isporučiti sa najmanje jednim ključem za otvaranje pokrova, sa najmanje dvije Ex uvodnice M25 (za kabel Ø7-15mm), najmanje dva Ex čepa M25 te priborom za ovjesnu montažu . 
Nazivna snaga: 	najmanje 56W 
Svjetlosni tok svjetiljke [lm]: 	najmanje 7645 
Svjetlosni tok svjetiljke baterijski mod [lm]: 	najmanje 1150 
Efikasnost sustava [lm/W]: 	najmanje 136 
Temperatura boje: 	4000K
Stupanj reprodukcije boje: 	najmanje CRI 80
Masa: 	Najviše 13,0 kg
Nazivna životna dob L70B10C10: 	Ta ≤ +20ºC &gt; 130 000h 
Ta ≤ +30ºC &gt; 100 000h 
Ta ≤ +40ºC &gt; 50 000h 
Priključne stezaljke: 	L1, L2, L3, N, PE - max. 2,5 mm2 
Uvodi kabela: 	Dvije uvodnice M25 za kabel Ø7-15 mm, i dva čepa 
Baterija: 	Ni-Mh Saft VHT D, 6V 6Ah ugrađena u svjetiljku, mikroprocesorski upravljano punjenje, pražnjenje i nadzor baterije 
Nazivna autonomija: 	3h </t>
  </si>
  <si>
    <t xml:space="preserve">  - sigurnosna svjetiljka nadgradna mehaničke zaštite minimalno IP65 polikarbonatno kučište u bijeloj boji sa transparentnom kapom sa 1 LED žaruljom maksimalne snage 3W za napon 230V i autonomijom 3h najmanje sa LiFePO4 6,4V baterijom u pripravnom spoju ukupnog svjetlosnog toka minimalno 425 lm predviđena za spoj na lokalnu bateriju bez piktograma.</t>
  </si>
  <si>
    <t xml:space="preserve">  - sigurnosna svjetiljka nadgradna mehaničke zaštite minimalno IP65 polikarbonatno kučište u bijeloj boji sa transparentnom kapom sa 1 LED žaruljom maksimalne snage 3W za napon 230V i autonomijom 3h najmanje sa LiFePO4 6,4V baterijom u stalnom spoju ukupnog svjetlosnog toka minimalno 425 lm predviđena za spoj na lokalnu bateriju sa piktogramom izlaz</t>
  </si>
  <si>
    <t xml:space="preserve"> - Nadgradna LED sigurnosna svjetiljka u Ex zaštiti
Kućište: aluminijska legura (silumin) 
Pokrov: borosilikatno staklo 
Brtva: Silikon 
Svjetiljka se mora isporučiti sa najmanje priborom za ovjesnu montažu . 
Piktogram: izlaz
Certifikat: 	FIDI 19 ATEX 0028 
EAC RU C-HR.AB24.B.03252 
Nazivna snaga: 	2,4 W baterijski rad / 5 W mrežni rad 
Svjetlosni tok: 	200 lm / 400 lm 
Priključne stezaljke: 	L1, L2, L3, N; max. 2 x 2,5 mm2 
PE stezaljka ; max 2x6mm2 
Vanjska PA stezaljka max 2x6mm2 
Uvodi kabela: 	2xM20 ili 2x3/4"NPT, sa jednim čepom i jednim adapterom ADP 03/24 za promjer kabela Ø6-15 mm 
Masa: 	4 kg  
Piktogram: IZLAZ </t>
  </si>
  <si>
    <t xml:space="preserve"> - nadgradna opća rasvjeta montirana na zid ili strop</t>
  </si>
  <si>
    <t xml:space="preserve"> - nadgradna opća fluorescentna rasvjeta u EX zaštiti montirana na zid ili strop</t>
  </si>
  <si>
    <t xml:space="preserve"> - Isporuka i montaža prstena za izjednačenje potencijala kotlovnice izvedenog od čelične pocinčane trake 25×4mm. Prosječna dužina spojne trake 60m. Komplet sa križnom spojnicom, trakom, varenjem trake na metalnim masama ili izrada vijčanog spoja sa nazubljenim podloškom te zaštitom od korozije temeljnom bojom i crvenom bojom te svim potrebnim radom i materijalom .</t>
  </si>
  <si>
    <t xml:space="preserve"> - Isporuka i montaža spojnog mjesta prstena za izjednačenje potencijala kotlovnice na postojeći postojeći odvod gromobranske istalacije komplet sa spajanjem na najnižu točku odvoda  izveden od čelične pocinčane trake 25×4mm. Prosječna dužina spojne trake 10m. Komplet sa križnom spojnicom, trakom, varenjem trake na metalnim masama ili izrada vijčanog spoja sa nazubljenim podloškom te zaštitom od korozije temeljnom bojom i crvenom bojom te svim potrebnim radom i materijalom .</t>
  </si>
  <si>
    <t xml:space="preserve"> - izraditi "skraćeni" Ex-priručnik održavanja vlastitog postrojenja sa definiranim osnovnim smjernicama za sustav održavanja prema pravilniku. U cijenu uračunati implementaciju sustava održavanja zajedno s ovlaštenim održavačem te pohranjivanje početnih zapisa o obavljenim radovima u prostorima ugroženim eksplozivnom atmosferom na postrojenju (tzv. Ex-registrator).</t>
  </si>
  <si>
    <t>Puštanje instalacije u eksploataciju dozvoljeno je tek nakon obavljenog internog tehničkog pregleda i tehničkog nadgledanja Ex postrojenja. Ako se tehnički pregled ne obavlja puštanje instalacije u pogon je dozvoljeno nakon obavljenog internog tehničkog pregleda ovlaštenih osoba investitora.</t>
  </si>
  <si>
    <t>: Pravni fakultete Sveučilišta u Zagrebu</t>
  </si>
  <si>
    <t xml:space="preserve">: Plinska kotlovnica </t>
  </si>
  <si>
    <t>: Gundulićeva 10, Zagreb</t>
  </si>
  <si>
    <t>: TD-E 0203/22</t>
  </si>
  <si>
    <t>ZAGREB, ožujak 2022. godine</t>
  </si>
  <si>
    <t xml:space="preserve">  Trg Republike Hrvatske 14, Zagreb</t>
  </si>
  <si>
    <t>Izrada prodore kroz vatrootporni zid komplet sa zatvaranjem prodora cijevi i kabela do promjera od 50-100 mm protupožarnim kitom S90 prema detalju proizvođača. Komplet sa svim potrebnim radom montažnim materijalom. U cijenu uračunati označavanje prodora naljepnicom, izdavanje uvjerenja o izvršenom zapunjavanju sa potrebnim certifikatima te ucrtavanjem točnih pozicija u nacrtima.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</si>
</sst>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8">
    <font>
      <sz val="10"/>
      <name val="Arial"/>
      <charset val="238"/>
    </font>
    <font>
      <sz val="11"/>
      <color indexed="8"/>
      <name val="Calibri"/>
      <family val="2"/>
      <charset val="238"/>
    </font>
    <font>
      <sz val="10"/>
      <name val="Arial"/>
      <family val="2"/>
      <charset val="238"/>
    </font>
    <font>
      <u/>
      <sz val="10"/>
      <color indexed="12"/>
      <name val="Arial"/>
      <family val="2"/>
      <charset val="238"/>
    </font>
    <font>
      <sz val="10"/>
      <name val="Arial"/>
      <family val="2"/>
    </font>
    <font>
      <sz val="11"/>
      <color indexed="8"/>
      <name val="Arial"/>
      <family val="2"/>
      <charset val="238"/>
    </font>
    <font>
      <b/>
      <sz val="11"/>
      <color indexed="8"/>
      <name val="Arial"/>
      <family val="2"/>
      <charset val="238"/>
    </font>
    <font>
      <sz val="10"/>
      <name val="Arial"/>
      <family val="2"/>
      <charset val="238"/>
    </font>
    <font>
      <sz val="11"/>
      <name val="Arial"/>
      <family val="2"/>
      <charset val="238"/>
    </font>
    <font>
      <sz val="8"/>
      <name val="Arial"/>
      <family val="2"/>
      <charset val="238"/>
    </font>
    <font>
      <sz val="12"/>
      <name val="Arial"/>
      <family val="2"/>
      <charset val="238"/>
    </font>
    <font>
      <b/>
      <sz val="14"/>
      <name val="Arial"/>
      <family val="2"/>
      <charset val="238"/>
    </font>
    <font>
      <b/>
      <sz val="12"/>
      <name val="Arial"/>
      <family val="2"/>
      <charset val="238"/>
    </font>
    <font>
      <sz val="10"/>
      <name val="Helv"/>
    </font>
    <font>
      <sz val="10"/>
      <name val="Helv"/>
      <charset val="204"/>
    </font>
    <font>
      <b/>
      <sz val="11"/>
      <name val="Arial"/>
      <family val="2"/>
      <charset val="238"/>
    </font>
    <font>
      <u/>
      <sz val="10"/>
      <name val="Arial"/>
      <family val="2"/>
      <charset val="238"/>
    </font>
    <font>
      <sz val="10"/>
      <name val="Arial"/>
      <family val="2"/>
      <charset val="204"/>
    </font>
    <font>
      <sz val="10"/>
      <name val="Times New Roman CE"/>
      <family val="1"/>
      <charset val="238"/>
    </font>
    <font>
      <sz val="12"/>
      <name val="Times New Roman CE"/>
      <family val="1"/>
      <charset val="238"/>
    </font>
    <font>
      <sz val="10"/>
      <name val="Times New Roman"/>
      <family val="1"/>
      <charset val="238"/>
    </font>
    <font>
      <sz val="10"/>
      <name val="CRO_Swiss-Normal"/>
      <family val="2"/>
    </font>
    <font>
      <sz val="10"/>
      <name val="MS Sans Serif"/>
      <family val="2"/>
      <charset val="238"/>
    </font>
    <font>
      <sz val="10"/>
      <name val="CRO_Swiss-Normal"/>
    </font>
    <font>
      <b/>
      <i/>
      <sz val="11"/>
      <name val="Arial"/>
      <family val="2"/>
      <charset val="238"/>
    </font>
    <font>
      <b/>
      <sz val="18"/>
      <color indexed="56"/>
      <name val="Cambria"/>
      <family val="2"/>
      <charset val="238"/>
    </font>
    <font>
      <sz val="11"/>
      <color theme="1"/>
      <name val="Calibri"/>
      <family val="2"/>
      <charset val="238"/>
      <scheme val="minor"/>
    </font>
    <font>
      <sz val="11"/>
      <color indexed="9"/>
      <name val="Arial"/>
      <family val="2"/>
      <charset val="238"/>
    </font>
    <font>
      <sz val="11"/>
      <color indexed="17"/>
      <name val="Arial"/>
      <family val="2"/>
      <charset val="238"/>
    </font>
    <font>
      <b/>
      <sz val="11"/>
      <color indexed="63"/>
      <name val="Arial"/>
      <family val="2"/>
      <charset val="238"/>
    </font>
    <font>
      <b/>
      <sz val="11"/>
      <color indexed="52"/>
      <name val="Arial"/>
      <family val="2"/>
      <charset val="238"/>
    </font>
    <font>
      <sz val="11"/>
      <color indexed="20"/>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1"/>
      <color indexed="60"/>
      <name val="Arial"/>
      <family val="2"/>
      <charset val="238"/>
    </font>
    <font>
      <sz val="11"/>
      <color indexed="52"/>
      <name val="Arial"/>
      <family val="2"/>
      <charset val="238"/>
    </font>
    <font>
      <b/>
      <sz val="11"/>
      <color indexed="9"/>
      <name val="Arial"/>
      <family val="2"/>
      <charset val="238"/>
    </font>
    <font>
      <i/>
      <sz val="11"/>
      <color indexed="23"/>
      <name val="Arial"/>
      <family val="2"/>
      <charset val="238"/>
    </font>
    <font>
      <sz val="11"/>
      <color indexed="10"/>
      <name val="Arial"/>
      <family val="2"/>
      <charset val="238"/>
    </font>
    <font>
      <sz val="11"/>
      <color indexed="62"/>
      <name val="Arial"/>
      <family val="2"/>
      <charset val="238"/>
    </font>
    <font>
      <b/>
      <sz val="24"/>
      <name val="Arial"/>
      <family val="2"/>
      <charset val="238"/>
    </font>
    <font>
      <sz val="10"/>
      <color rgb="FFFF0000"/>
      <name val="Arial"/>
      <family val="2"/>
    </font>
    <font>
      <sz val="10"/>
      <color rgb="FFFF0000"/>
      <name val="Arial"/>
      <family val="2"/>
      <charset val="238"/>
    </font>
    <font>
      <sz val="10"/>
      <name val="Helv"/>
      <charset val="238"/>
    </font>
    <font>
      <b/>
      <sz val="10"/>
      <name val="Arial"/>
      <family val="2"/>
      <charset val="238"/>
    </font>
    <font>
      <sz val="10"/>
      <color indexed="8"/>
      <name val="Arial"/>
      <family val="2"/>
      <charset val="238"/>
    </font>
    <font>
      <sz val="10"/>
      <name val="Calibri"/>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style="thin">
        <color indexed="64"/>
      </left>
      <right/>
      <top/>
      <bottom style="thin">
        <color indexed="8"/>
      </bottom>
      <diagonal/>
    </border>
    <border>
      <left style="medium">
        <color indexed="64"/>
      </left>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right/>
      <top/>
      <bottom style="double">
        <color indexed="64"/>
      </bottom>
      <diagonal/>
    </border>
    <border>
      <left style="thin">
        <color indexed="8"/>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64"/>
      </bottom>
      <diagonal/>
    </border>
    <border>
      <left style="medium">
        <color indexed="64"/>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bottom style="thin">
        <color indexed="8"/>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s>
  <cellStyleXfs count="510">
    <xf numFmtId="0" fontId="0" fillId="0" borderId="0"/>
    <xf numFmtId="0" fontId="14" fillId="0" borderId="0"/>
    <xf numFmtId="0" fontId="17" fillId="0" borderId="0"/>
    <xf numFmtId="0" fontId="13" fillId="0" borderId="0"/>
    <xf numFmtId="0"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18" fillId="0" borderId="0">
      <alignment horizontal="right" vertical="top"/>
    </xf>
    <xf numFmtId="0" fontId="19" fillId="0" borderId="0">
      <alignment horizontal="justify" vertical="top" wrapText="1"/>
    </xf>
    <xf numFmtId="0" fontId="18" fillId="0" borderId="0">
      <alignment horizontal="left"/>
    </xf>
    <xf numFmtId="0" fontId="19" fillId="0" borderId="0">
      <alignment horizontal="right"/>
    </xf>
    <xf numFmtId="4" fontId="19" fillId="0" borderId="0">
      <alignment horizontal="right" wrapText="1"/>
    </xf>
    <xf numFmtId="0" fontId="19" fillId="0" borderId="0">
      <alignment horizontal="right"/>
    </xf>
    <xf numFmtId="4" fontId="19" fillId="0" borderId="0">
      <alignment horizontal="right"/>
    </xf>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6" fillId="0" borderId="0"/>
    <xf numFmtId="0" fontId="7" fillId="0" borderId="0"/>
    <xf numFmtId="0" fontId="2" fillId="0" borderId="0"/>
    <xf numFmtId="0" fontId="2" fillId="0" borderId="0"/>
    <xf numFmtId="0" fontId="2" fillId="0" borderId="0"/>
    <xf numFmtId="0" fontId="2" fillId="0" borderId="0"/>
    <xf numFmtId="0" fontId="2" fillId="0" borderId="0"/>
    <xf numFmtId="0" fontId="1" fillId="0" borderId="0"/>
    <xf numFmtId="0" fontId="26" fillId="0" borderId="0"/>
    <xf numFmtId="0" fontId="2" fillId="0" borderId="0"/>
    <xf numFmtId="0" fontId="21"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4" fillId="0" borderId="0"/>
    <xf numFmtId="0" fontId="13" fillId="0" borderId="0"/>
    <xf numFmtId="0" fontId="22" fillId="0" borderId="0"/>
    <xf numFmtId="0" fontId="13" fillId="0" borderId="0"/>
    <xf numFmtId="0" fontId="13" fillId="0" borderId="0"/>
    <xf numFmtId="0" fontId="4"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 fillId="23" borderId="7" applyNumberFormat="0" applyFont="0" applyAlignment="0" applyProtection="0"/>
    <xf numFmtId="0" fontId="2" fillId="23" borderId="7" applyNumberFormat="0" applyFont="0" applyAlignment="0" applyProtection="0"/>
    <xf numFmtId="0" fontId="28" fillId="4" borderId="0" applyNumberFormat="0" applyBorder="0" applyAlignment="0" applyProtection="0"/>
    <xf numFmtId="0" fontId="28" fillId="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9" fillId="20" borderId="8" applyNumberFormat="0" applyAlignment="0" applyProtection="0"/>
    <xf numFmtId="0" fontId="29" fillId="20" borderId="8" applyNumberFormat="0" applyAlignment="0" applyProtection="0"/>
    <xf numFmtId="0" fontId="30" fillId="20" borderId="1" applyNumberFormat="0" applyAlignment="0" applyProtection="0"/>
    <xf numFmtId="0" fontId="30" fillId="20" borderId="1" applyNumberFormat="0" applyAlignment="0" applyProtection="0"/>
    <xf numFmtId="0" fontId="31" fillId="3" borderId="0" applyNumberFormat="0" applyBorder="0" applyAlignment="0" applyProtection="0"/>
    <xf numFmtId="0" fontId="31" fillId="3" borderId="0" applyNumberFormat="0" applyBorder="0" applyAlignment="0" applyProtection="0"/>
    <xf numFmtId="0" fontId="32"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5" fillId="22" borderId="0" applyNumberFormat="0" applyBorder="0" applyAlignment="0" applyProtection="0"/>
    <xf numFmtId="0" fontId="35" fillId="22" borderId="0" applyNumberFormat="0" applyBorder="0" applyAlignment="0" applyProtection="0"/>
    <xf numFmtId="0" fontId="2" fillId="0" borderId="0"/>
    <xf numFmtId="0" fontId="36" fillId="0" borderId="6" applyNumberFormat="0" applyFill="0" applyAlignment="0" applyProtection="0"/>
    <xf numFmtId="0" fontId="36" fillId="0" borderId="6" applyNumberFormat="0" applyFill="0" applyAlignment="0" applyProtection="0"/>
    <xf numFmtId="0" fontId="37" fillId="21" borderId="2" applyNumberFormat="0" applyAlignment="0" applyProtection="0"/>
    <xf numFmtId="0" fontId="37" fillId="21" borderId="2" applyNumberFormat="0" applyAlignment="0" applyProtection="0"/>
    <xf numFmtId="0" fontId="14" fillId="0" borderId="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9" applyNumberFormat="0" applyFill="0" applyAlignment="0" applyProtection="0"/>
    <xf numFmtId="0" fontId="6" fillId="0" borderId="9" applyNumberFormat="0" applyFill="0" applyAlignment="0" applyProtection="0"/>
    <xf numFmtId="0" fontId="40" fillId="7" borderId="1" applyNumberFormat="0" applyAlignment="0" applyProtection="0"/>
    <xf numFmtId="0" fontId="40" fillId="7" borderId="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cellStyleXfs>
  <cellXfs count="294">
    <xf numFmtId="0" fontId="0" fillId="0" borderId="0" xfId="0"/>
    <xf numFmtId="0" fontId="2" fillId="0" borderId="0" xfId="0" applyFont="1"/>
    <xf numFmtId="0" fontId="13" fillId="0" borderId="0" xfId="0" applyFont="1"/>
    <xf numFmtId="0" fontId="2" fillId="0" borderId="0" xfId="0" applyFont="1" applyFill="1"/>
    <xf numFmtId="0" fontId="2" fillId="0" borderId="0" xfId="291"/>
    <xf numFmtId="4" fontId="2" fillId="0" borderId="10" xfId="0" applyNumberFormat="1" applyFont="1" applyFill="1" applyBorder="1" applyAlignment="1">
      <alignment horizontal="right" wrapText="1"/>
    </xf>
    <xf numFmtId="0" fontId="2" fillId="0" borderId="10" xfId="292" applyFont="1" applyFill="1" applyBorder="1" applyAlignment="1">
      <alignment horizontal="center"/>
    </xf>
    <xf numFmtId="0" fontId="2" fillId="0" borderId="0" xfId="255"/>
    <xf numFmtId="0" fontId="2" fillId="0" borderId="0" xfId="291" applyFont="1"/>
    <xf numFmtId="0" fontId="2" fillId="0" borderId="24" xfId="0" applyFont="1" applyFill="1" applyBorder="1" applyAlignment="1">
      <alignment horizontal="justify" vertical="top" wrapText="1"/>
    </xf>
    <xf numFmtId="0" fontId="2" fillId="0" borderId="24" xfId="0" applyFont="1" applyFill="1" applyBorder="1" applyAlignment="1">
      <alignment horizontal="left" wrapText="1"/>
    </xf>
    <xf numFmtId="0" fontId="2" fillId="0" borderId="24" xfId="0" applyFont="1" applyFill="1" applyBorder="1" applyAlignment="1">
      <alignment horizontal="center" wrapText="1"/>
    </xf>
    <xf numFmtId="4" fontId="2" fillId="0" borderId="24" xfId="0" applyNumberFormat="1" applyFont="1" applyFill="1" applyBorder="1" applyAlignment="1">
      <alignment horizontal="right" wrapText="1"/>
    </xf>
    <xf numFmtId="0" fontId="2" fillId="0" borderId="13" xfId="0" applyFont="1" applyFill="1" applyBorder="1" applyAlignment="1">
      <alignment horizontal="center" vertical="top" wrapText="1"/>
    </xf>
    <xf numFmtId="4" fontId="2" fillId="0" borderId="26" xfId="0" applyNumberFormat="1" applyFont="1" applyBorder="1" applyAlignment="1">
      <alignment horizontal="right" wrapText="1"/>
    </xf>
    <xf numFmtId="0" fontId="2" fillId="0" borderId="13" xfId="0" applyFont="1" applyBorder="1" applyAlignment="1">
      <alignment horizontal="center" vertical="top" wrapText="1"/>
    </xf>
    <xf numFmtId="4" fontId="2" fillId="0" borderId="22" xfId="0" applyNumberFormat="1" applyFont="1" applyBorder="1" applyAlignment="1">
      <alignment horizontal="center" wrapText="1"/>
    </xf>
    <xf numFmtId="4" fontId="2" fillId="0" borderId="21" xfId="0" applyNumberFormat="1" applyFont="1" applyBorder="1" applyAlignment="1">
      <alignment horizontal="center" wrapText="1"/>
    </xf>
    <xf numFmtId="0" fontId="2" fillId="0" borderId="25" xfId="0" applyFont="1" applyFill="1" applyBorder="1" applyAlignment="1">
      <alignment horizontal="justify" wrapText="1"/>
    </xf>
    <xf numFmtId="0" fontId="2" fillId="0" borderId="22" xfId="0" applyFont="1" applyFill="1" applyBorder="1" applyAlignment="1">
      <alignment horizontal="left" vertical="center"/>
    </xf>
    <xf numFmtId="0" fontId="2" fillId="0" borderId="22" xfId="0" applyFont="1" applyFill="1" applyBorder="1"/>
    <xf numFmtId="0" fontId="2" fillId="0" borderId="22"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Border="1"/>
    <xf numFmtId="0" fontId="2" fillId="0" borderId="31" xfId="0" applyFont="1" applyFill="1" applyBorder="1" applyAlignment="1">
      <alignment horizontal="center" vertical="top" wrapText="1"/>
    </xf>
    <xf numFmtId="0" fontId="2" fillId="0" borderId="34" xfId="0" applyFont="1" applyBorder="1" applyAlignment="1">
      <alignment horizontal="center" vertical="top" wrapText="1"/>
    </xf>
    <xf numFmtId="0" fontId="16" fillId="0" borderId="22" xfId="0" applyFont="1" applyFill="1" applyBorder="1" applyAlignment="1">
      <alignment horizontal="left" vertical="center" wrapText="1"/>
    </xf>
    <xf numFmtId="0" fontId="16" fillId="0" borderId="22" xfId="0" applyFont="1" applyFill="1" applyBorder="1" applyAlignment="1">
      <alignment horizontal="right" wrapText="1"/>
    </xf>
    <xf numFmtId="0" fontId="16" fillId="0" borderId="22" xfId="0" applyFont="1" applyFill="1" applyBorder="1" applyAlignment="1">
      <alignment horizontal="center" wrapText="1"/>
    </xf>
    <xf numFmtId="4" fontId="2" fillId="0" borderId="22" xfId="0" applyNumberFormat="1" applyFont="1" applyFill="1" applyBorder="1" applyAlignment="1">
      <alignment horizontal="right" wrapText="1"/>
    </xf>
    <xf numFmtId="4" fontId="2" fillId="0" borderId="22" xfId="0" applyNumberFormat="1" applyFont="1" applyFill="1" applyBorder="1" applyAlignment="1"/>
    <xf numFmtId="0" fontId="2" fillId="0" borderId="37" xfId="0" applyFont="1" applyFill="1" applyBorder="1" applyAlignment="1">
      <alignment horizontal="left" vertical="top" wrapText="1"/>
    </xf>
    <xf numFmtId="4" fontId="2" fillId="0" borderId="21" xfId="0" applyNumberFormat="1" applyFont="1" applyFill="1" applyBorder="1" applyAlignment="1">
      <alignment horizontal="right" wrapText="1"/>
    </xf>
    <xf numFmtId="4" fontId="2" fillId="0" borderId="39" xfId="0" applyNumberFormat="1" applyFont="1" applyFill="1" applyBorder="1" applyAlignment="1">
      <alignment horizontal="right" wrapText="1"/>
    </xf>
    <xf numFmtId="0" fontId="2" fillId="0" borderId="21" xfId="0" applyFont="1" applyFill="1" applyBorder="1" applyAlignment="1"/>
    <xf numFmtId="4" fontId="2" fillId="0" borderId="40" xfId="0" applyNumberFormat="1" applyFont="1" applyFill="1" applyBorder="1" applyAlignment="1">
      <alignment horizontal="right" wrapText="1"/>
    </xf>
    <xf numFmtId="4" fontId="2" fillId="0" borderId="41" xfId="0" applyNumberFormat="1" applyFont="1" applyBorder="1" applyAlignment="1">
      <alignment horizontal="right" wrapText="1"/>
    </xf>
    <xf numFmtId="0" fontId="2" fillId="0" borderId="0" xfId="255" applyBorder="1" applyAlignment="1"/>
    <xf numFmtId="0" fontId="2" fillId="0" borderId="0" xfId="255" applyBorder="1"/>
    <xf numFmtId="0" fontId="2" fillId="0" borderId="0" xfId="255" applyFont="1" applyAlignment="1">
      <alignment vertical="top"/>
    </xf>
    <xf numFmtId="0" fontId="12" fillId="0" borderId="0" xfId="255" applyFont="1" applyBorder="1" applyAlignment="1">
      <alignment vertical="center"/>
    </xf>
    <xf numFmtId="0" fontId="2" fillId="0" borderId="0" xfId="255" applyFont="1" applyBorder="1" applyAlignment="1"/>
    <xf numFmtId="0" fontId="10" fillId="0" borderId="0" xfId="255" applyFont="1" applyBorder="1"/>
    <xf numFmtId="0" fontId="3" fillId="0" borderId="0" xfId="33" applyFont="1" applyAlignment="1" applyProtection="1">
      <alignment vertical="top"/>
    </xf>
    <xf numFmtId="0" fontId="10" fillId="0" borderId="0" xfId="255" applyFont="1" applyBorder="1" applyAlignment="1"/>
    <xf numFmtId="0" fontId="2" fillId="0" borderId="42" xfId="255" applyBorder="1" applyAlignment="1"/>
    <xf numFmtId="0" fontId="2" fillId="0" borderId="42" xfId="255" applyFont="1" applyBorder="1" applyAlignment="1">
      <alignment vertical="top"/>
    </xf>
    <xf numFmtId="0" fontId="2" fillId="0" borderId="0" xfId="255" applyFont="1" applyBorder="1"/>
    <xf numFmtId="0" fontId="8" fillId="0" borderId="0" xfId="255" applyFont="1" applyBorder="1" applyAlignment="1"/>
    <xf numFmtId="0" fontId="10" fillId="0" borderId="0" xfId="255" applyFont="1"/>
    <xf numFmtId="0" fontId="2" fillId="0" borderId="0" xfId="255" applyBorder="1" applyAlignment="1">
      <alignment horizontal="center"/>
    </xf>
    <xf numFmtId="0" fontId="41" fillId="0" borderId="0" xfId="255" applyFont="1" applyBorder="1" applyAlignment="1">
      <alignment horizontal="center"/>
    </xf>
    <xf numFmtId="0" fontId="11" fillId="0" borderId="0" xfId="255" applyFont="1" applyBorder="1" applyAlignment="1">
      <alignment horizontal="center"/>
    </xf>
    <xf numFmtId="0" fontId="11" fillId="0" borderId="0" xfId="255" applyFont="1" applyBorder="1" applyAlignment="1"/>
    <xf numFmtId="0" fontId="15" fillId="0" borderId="0" xfId="255" applyFont="1" applyBorder="1" applyAlignment="1"/>
    <xf numFmtId="0" fontId="5" fillId="0" borderId="0" xfId="255" applyFont="1" applyBorder="1" applyAlignment="1"/>
    <xf numFmtId="0" fontId="2" fillId="0" borderId="0" xfId="255" applyAlignment="1"/>
    <xf numFmtId="0" fontId="5" fillId="0" borderId="0" xfId="255" applyFont="1" applyBorder="1" applyAlignment="1">
      <alignment horizontal="center"/>
    </xf>
    <xf numFmtId="4" fontId="2" fillId="0" borderId="0" xfId="0" applyNumberFormat="1" applyFont="1"/>
    <xf numFmtId="4" fontId="2" fillId="0" borderId="10" xfId="0" applyNumberFormat="1" applyFont="1" applyBorder="1" applyAlignment="1">
      <alignment horizontal="right" wrapText="1"/>
    </xf>
    <xf numFmtId="0" fontId="2" fillId="0" borderId="30" xfId="0" applyFont="1" applyBorder="1" applyAlignment="1">
      <alignment horizontal="center" vertical="top" wrapText="1"/>
    </xf>
    <xf numFmtId="4" fontId="2" fillId="0" borderId="15" xfId="0" applyNumberFormat="1" applyFont="1" applyBorder="1" applyAlignment="1">
      <alignment horizontal="right" wrapText="1"/>
    </xf>
    <xf numFmtId="0" fontId="15" fillId="0" borderId="10" xfId="0" applyFont="1" applyFill="1" applyBorder="1" applyAlignment="1">
      <alignment horizontal="center" vertical="top" wrapText="1"/>
    </xf>
    <xf numFmtId="0" fontId="15" fillId="0" borderId="13" xfId="0" applyFont="1" applyFill="1" applyBorder="1" applyAlignment="1">
      <alignment horizontal="left" vertical="top" wrapText="1"/>
    </xf>
    <xf numFmtId="0" fontId="15" fillId="0" borderId="22" xfId="0" applyFont="1" applyBorder="1" applyAlignment="1"/>
    <xf numFmtId="0" fontId="15" fillId="0" borderId="21" xfId="0" applyFont="1" applyBorder="1" applyAlignment="1"/>
    <xf numFmtId="4" fontId="15" fillId="0" borderId="21" xfId="0" applyNumberFormat="1" applyFont="1" applyFill="1" applyBorder="1" applyAlignment="1">
      <alignment horizontal="right" wrapText="1"/>
    </xf>
    <xf numFmtId="0" fontId="15" fillId="0" borderId="0" xfId="0" applyFont="1"/>
    <xf numFmtId="0" fontId="2" fillId="0" borderId="15" xfId="0" applyFont="1" applyFill="1" applyBorder="1" applyAlignment="1">
      <alignment horizontal="left" vertical="center" wrapText="1"/>
    </xf>
    <xf numFmtId="0" fontId="2" fillId="0" borderId="13" xfId="0" applyFont="1" applyFill="1" applyBorder="1" applyAlignment="1">
      <alignment horizontal="justify" wrapText="1"/>
    </xf>
    <xf numFmtId="0" fontId="2" fillId="0" borderId="10" xfId="0" applyFont="1" applyFill="1" applyBorder="1" applyAlignment="1">
      <alignment horizontal="center" wrapText="1"/>
    </xf>
    <xf numFmtId="0" fontId="44" fillId="0" borderId="0" xfId="0" applyFont="1"/>
    <xf numFmtId="0" fontId="2" fillId="0" borderId="34" xfId="0" applyFont="1" applyFill="1" applyBorder="1" applyAlignment="1">
      <alignment horizontal="center" vertical="top" wrapText="1"/>
    </xf>
    <xf numFmtId="0" fontId="2" fillId="0" borderId="10" xfId="506" applyFont="1" applyFill="1" applyBorder="1" applyAlignment="1">
      <alignment horizontal="left" vertical="center" wrapText="1"/>
    </xf>
    <xf numFmtId="0" fontId="2" fillId="0" borderId="13" xfId="505" applyFont="1" applyFill="1" applyBorder="1" applyAlignment="1">
      <alignment horizontal="justify" wrapText="1"/>
    </xf>
    <xf numFmtId="0" fontId="2" fillId="0" borderId="10" xfId="505" applyFont="1" applyFill="1" applyBorder="1" applyAlignment="1">
      <alignment horizontal="center" wrapText="1"/>
    </xf>
    <xf numFmtId="4" fontId="2" fillId="0" borderId="16" xfId="0" applyNumberFormat="1" applyFont="1" applyFill="1" applyBorder="1" applyAlignment="1">
      <alignment horizontal="right" wrapText="1"/>
    </xf>
    <xf numFmtId="0" fontId="4" fillId="0" borderId="0" xfId="0" applyFont="1"/>
    <xf numFmtId="0" fontId="2" fillId="0" borderId="11" xfId="290" applyFont="1" applyBorder="1" applyAlignment="1">
      <alignment horizontal="left" vertical="center" wrapText="1"/>
    </xf>
    <xf numFmtId="0" fontId="2" fillId="0" borderId="13" xfId="0" applyFont="1" applyBorder="1" applyAlignment="1">
      <alignment horizontal="justify" wrapText="1"/>
    </xf>
    <xf numFmtId="0" fontId="2" fillId="0" borderId="10" xfId="0" applyFont="1" applyBorder="1" applyAlignment="1">
      <alignment horizontal="center" wrapText="1"/>
    </xf>
    <xf numFmtId="0" fontId="2" fillId="0" borderId="30" xfId="261" applyFont="1" applyFill="1" applyBorder="1" applyAlignment="1">
      <alignment horizontal="center" vertical="top"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4" fontId="2" fillId="0" borderId="10" xfId="261" applyNumberFormat="1" applyFont="1" applyFill="1" applyBorder="1" applyAlignment="1">
      <alignment wrapText="1"/>
    </xf>
    <xf numFmtId="0" fontId="2" fillId="0" borderId="10" xfId="261" applyFont="1" applyFill="1" applyBorder="1" applyAlignment="1">
      <alignment horizontal="left" vertical="center" wrapText="1"/>
    </xf>
    <xf numFmtId="0" fontId="2" fillId="0" borderId="10" xfId="261" applyFont="1" applyFill="1" applyBorder="1" applyAlignment="1">
      <alignment horizontal="left" vertical="top" wrapText="1"/>
    </xf>
    <xf numFmtId="0" fontId="2" fillId="0" borderId="10" xfId="261" applyFont="1" applyFill="1" applyBorder="1" applyAlignment="1">
      <alignment horizontal="center" wrapText="1"/>
    </xf>
    <xf numFmtId="0" fontId="2" fillId="0" borderId="15" xfId="261" applyFont="1" applyFill="1" applyBorder="1" applyAlignment="1">
      <alignment horizontal="left" vertical="center" wrapText="1"/>
    </xf>
    <xf numFmtId="0" fontId="2" fillId="0" borderId="12" xfId="261" applyFont="1" applyFill="1" applyBorder="1" applyAlignment="1">
      <alignment horizontal="justify" wrapText="1"/>
    </xf>
    <xf numFmtId="0" fontId="2" fillId="0" borderId="14" xfId="261" applyFont="1" applyFill="1" applyBorder="1" applyAlignment="1">
      <alignment horizontal="center" wrapText="1"/>
    </xf>
    <xf numFmtId="4" fontId="2" fillId="0" borderId="14" xfId="261" applyNumberFormat="1" applyFont="1" applyFill="1" applyBorder="1" applyAlignment="1">
      <alignment wrapText="1"/>
    </xf>
    <xf numFmtId="0" fontId="2" fillId="0" borderId="13" xfId="261" applyFont="1" applyFill="1" applyBorder="1" applyAlignment="1">
      <alignment horizontal="justify" wrapText="1"/>
    </xf>
    <xf numFmtId="0" fontId="2" fillId="0" borderId="15" xfId="261" applyFont="1" applyFill="1" applyBorder="1" applyAlignment="1">
      <alignment horizontal="left" wrapText="1"/>
    </xf>
    <xf numFmtId="0" fontId="2" fillId="0" borderId="12" xfId="261" applyFont="1" applyFill="1" applyBorder="1" applyAlignment="1">
      <alignment horizontal="left" wrapText="1"/>
    </xf>
    <xf numFmtId="0" fontId="15" fillId="0" borderId="24" xfId="0" applyFont="1" applyFill="1" applyBorder="1" applyAlignment="1">
      <alignment horizontal="center" vertical="top" wrapText="1"/>
    </xf>
    <xf numFmtId="0" fontId="15" fillId="0" borderId="25" xfId="0" applyFont="1" applyFill="1" applyBorder="1" applyAlignment="1">
      <alignment horizontal="left" vertical="top" wrapText="1"/>
    </xf>
    <xf numFmtId="0" fontId="15" fillId="0" borderId="32" xfId="0" applyFont="1" applyBorder="1" applyAlignment="1"/>
    <xf numFmtId="0" fontId="15" fillId="0" borderId="33" xfId="0" applyFont="1" applyBorder="1" applyAlignment="1"/>
    <xf numFmtId="4" fontId="15" fillId="0" borderId="33" xfId="0" applyNumberFormat="1" applyFont="1" applyFill="1" applyBorder="1" applyAlignment="1">
      <alignment horizontal="right" wrapText="1"/>
    </xf>
    <xf numFmtId="0" fontId="15" fillId="0" borderId="32" xfId="0" applyFont="1" applyBorder="1" applyAlignment="1">
      <alignment horizontal="center"/>
    </xf>
    <xf numFmtId="0" fontId="15" fillId="0" borderId="22" xfId="0" applyFont="1" applyBorder="1" applyAlignment="1">
      <alignment horizontal="center"/>
    </xf>
    <xf numFmtId="4" fontId="2" fillId="0" borderId="28" xfId="0" applyNumberFormat="1" applyFont="1" applyFill="1" applyBorder="1" applyAlignment="1">
      <alignment horizontal="right" wrapText="1"/>
    </xf>
    <xf numFmtId="0" fontId="2" fillId="0" borderId="16" xfId="507" applyFont="1" applyFill="1" applyBorder="1" applyAlignment="1">
      <alignment horizontal="left" wrapText="1"/>
    </xf>
    <xf numFmtId="0" fontId="2" fillId="0" borderId="16" xfId="507" applyFont="1" applyFill="1" applyBorder="1" applyAlignment="1">
      <alignment horizontal="right" wrapText="1"/>
    </xf>
    <xf numFmtId="4" fontId="2" fillId="0" borderId="16" xfId="507" applyNumberFormat="1" applyFont="1" applyFill="1" applyBorder="1" applyAlignment="1">
      <alignment horizontal="right" wrapText="1"/>
    </xf>
    <xf numFmtId="0" fontId="2" fillId="0" borderId="16" xfId="507" applyFont="1" applyFill="1" applyBorder="1" applyAlignment="1">
      <alignment horizontal="left" vertical="top" wrapText="1"/>
    </xf>
    <xf numFmtId="0" fontId="2" fillId="0" borderId="31" xfId="507" applyFont="1" applyFill="1" applyBorder="1" applyAlignment="1">
      <alignment horizontal="center" vertical="top" wrapText="1"/>
    </xf>
    <xf numFmtId="4" fontId="2" fillId="0" borderId="39" xfId="507" applyNumberFormat="1" applyFont="1" applyFill="1" applyBorder="1" applyAlignment="1">
      <alignment horizontal="right" wrapText="1"/>
    </xf>
    <xf numFmtId="0" fontId="2" fillId="0" borderId="34" xfId="507" applyFont="1" applyFill="1" applyBorder="1" applyAlignment="1">
      <alignment horizontal="center" vertical="top" wrapText="1"/>
    </xf>
    <xf numFmtId="0" fontId="0" fillId="0" borderId="0" xfId="0" applyBorder="1"/>
    <xf numFmtId="0" fontId="12" fillId="0" borderId="25" xfId="0" applyFont="1" applyFill="1" applyBorder="1" applyAlignment="1">
      <alignment horizontal="left" vertical="top"/>
    </xf>
    <xf numFmtId="0" fontId="12" fillId="0" borderId="32" xfId="0" applyFont="1" applyFill="1" applyBorder="1" applyAlignment="1">
      <alignment horizontal="left" vertical="center"/>
    </xf>
    <xf numFmtId="0" fontId="12" fillId="0" borderId="32" xfId="0" applyFont="1" applyFill="1" applyBorder="1" applyAlignment="1">
      <alignment horizontal="left" vertical="top"/>
    </xf>
    <xf numFmtId="4" fontId="12" fillId="0" borderId="32" xfId="0" applyNumberFormat="1" applyFont="1" applyFill="1" applyBorder="1" applyAlignment="1">
      <alignment horizontal="left"/>
    </xf>
    <xf numFmtId="0" fontId="12" fillId="0" borderId="33" xfId="0" applyFont="1" applyFill="1" applyBorder="1" applyAlignment="1">
      <alignment horizontal="left"/>
    </xf>
    <xf numFmtId="0" fontId="2" fillId="0" borderId="10" xfId="255" applyFont="1" applyFill="1" applyBorder="1" applyAlignment="1">
      <alignment horizontal="center" vertical="top" wrapText="1"/>
    </xf>
    <xf numFmtId="0" fontId="2" fillId="0" borderId="10" xfId="255" applyFont="1" applyFill="1" applyBorder="1" applyAlignment="1">
      <alignment horizontal="left" vertical="center" wrapText="1"/>
    </xf>
    <xf numFmtId="4" fontId="2" fillId="0" borderId="10" xfId="255" applyNumberFormat="1" applyFont="1" applyFill="1" applyBorder="1" applyAlignment="1">
      <alignment horizontal="center" wrapText="1"/>
    </xf>
    <xf numFmtId="0" fontId="2" fillId="0" borderId="10" xfId="255" applyFont="1" applyFill="1" applyBorder="1" applyAlignment="1">
      <alignment horizontal="center" wrapText="1"/>
    </xf>
    <xf numFmtId="0" fontId="2" fillId="0" borderId="22" xfId="0" applyFont="1" applyBorder="1" applyAlignment="1">
      <alignment wrapText="1"/>
    </xf>
    <xf numFmtId="0" fontId="0" fillId="0" borderId="0" xfId="0" applyBorder="1" applyAlignment="1">
      <alignment horizontal="justify" vertical="center" wrapText="1"/>
    </xf>
    <xf numFmtId="49" fontId="10" fillId="0" borderId="0" xfId="413" applyNumberFormat="1" applyFont="1" applyBorder="1" applyAlignment="1">
      <alignment horizontal="center" vertical="top"/>
    </xf>
    <xf numFmtId="49" fontId="10" fillId="0" borderId="0" xfId="413" applyNumberFormat="1" applyFont="1" applyBorder="1" applyAlignment="1">
      <alignment horizontal="justify" vertical="center" wrapText="1"/>
    </xf>
    <xf numFmtId="0" fontId="8" fillId="0" borderId="0" xfId="413" applyNumberFormat="1" applyFont="1" applyBorder="1" applyAlignment="1">
      <alignment horizontal="left" vertical="top"/>
    </xf>
    <xf numFmtId="0" fontId="8" fillId="0" borderId="0" xfId="0" applyFont="1" applyBorder="1" applyAlignment="1">
      <alignment horizontal="justify" vertical="center" wrapText="1"/>
    </xf>
    <xf numFmtId="0" fontId="8" fillId="0" borderId="0" xfId="0" applyNumberFormat="1" applyFont="1" applyBorder="1" applyAlignment="1">
      <alignment horizontal="justify" vertical="center" wrapText="1"/>
    </xf>
    <xf numFmtId="49" fontId="8" fillId="0" borderId="0" xfId="413" applyNumberFormat="1" applyFont="1" applyBorder="1" applyAlignment="1">
      <alignment horizontal="justify" vertical="center" wrapText="1"/>
    </xf>
    <xf numFmtId="0" fontId="8" fillId="0" borderId="0" xfId="413" applyNumberFormat="1" applyFont="1" applyBorder="1" applyAlignment="1">
      <alignment horizontal="justify" vertical="center" wrapText="1"/>
    </xf>
    <xf numFmtId="49" fontId="8" fillId="0" borderId="0" xfId="413" quotePrefix="1" applyNumberFormat="1" applyFont="1" applyBorder="1" applyAlignment="1">
      <alignment horizontal="justify" vertical="center" wrapText="1"/>
    </xf>
    <xf numFmtId="49" fontId="8" fillId="0" borderId="0" xfId="0" applyNumberFormat="1" applyFont="1" applyBorder="1" applyAlignment="1">
      <alignment horizontal="justify" vertical="center" wrapText="1"/>
    </xf>
    <xf numFmtId="0" fontId="24" fillId="0" borderId="0" xfId="0" applyFont="1" applyBorder="1" applyAlignment="1">
      <alignment horizontal="justify" vertical="center" wrapText="1"/>
    </xf>
    <xf numFmtId="49" fontId="8" fillId="0" borderId="0" xfId="413" applyNumberFormat="1" applyFont="1" applyBorder="1" applyAlignment="1">
      <alignment horizontal="left" vertical="top"/>
    </xf>
    <xf numFmtId="0" fontId="8" fillId="0" borderId="0" xfId="0" applyFont="1" applyBorder="1" applyAlignment="1">
      <alignment horizontal="justify" vertical="center"/>
    </xf>
    <xf numFmtId="49" fontId="8" fillId="0" borderId="0" xfId="0" applyNumberFormat="1" applyFont="1" applyBorder="1"/>
    <xf numFmtId="0" fontId="8" fillId="0" borderId="0" xfId="0" applyFont="1" applyBorder="1" applyAlignment="1">
      <alignment horizontal="right" vertical="center"/>
    </xf>
    <xf numFmtId="0" fontId="5" fillId="0" borderId="0" xfId="0" applyFont="1" applyBorder="1" applyAlignment="1">
      <alignment horizontal="right" vertical="center"/>
    </xf>
    <xf numFmtId="0" fontId="0" fillId="0" borderId="32" xfId="0" applyBorder="1"/>
    <xf numFmtId="0" fontId="11" fillId="0" borderId="32" xfId="0" applyFont="1" applyBorder="1" applyAlignment="1">
      <alignment horizontal="center" vertical="center" wrapText="1"/>
    </xf>
    <xf numFmtId="0" fontId="8" fillId="0" borderId="32" xfId="413" applyNumberFormat="1" applyFont="1" applyBorder="1" applyAlignment="1">
      <alignment horizontal="left" vertical="top"/>
    </xf>
    <xf numFmtId="0" fontId="8" fillId="0" borderId="32" xfId="413" applyNumberFormat="1" applyFont="1" applyBorder="1" applyAlignment="1">
      <alignment horizontal="justify" wrapText="1"/>
    </xf>
    <xf numFmtId="0" fontId="8" fillId="0" borderId="32" xfId="413" applyNumberFormat="1" applyFont="1" applyBorder="1" applyAlignment="1">
      <alignment horizontal="justify" vertical="center" wrapText="1"/>
    </xf>
    <xf numFmtId="0" fontId="42" fillId="0" borderId="0" xfId="0" applyFont="1"/>
    <xf numFmtId="0" fontId="43" fillId="0" borderId="0" xfId="0" applyFont="1"/>
    <xf numFmtId="0" fontId="43" fillId="0" borderId="0" xfId="291" applyFont="1"/>
    <xf numFmtId="0" fontId="2" fillId="0" borderId="31" xfId="0" applyFont="1" applyBorder="1" applyAlignment="1">
      <alignment horizontal="center" vertical="top" wrapText="1"/>
    </xf>
    <xf numFmtId="0" fontId="2" fillId="0" borderId="10" xfId="0" applyFont="1" applyBorder="1" applyAlignment="1">
      <alignment vertical="center" wrapText="1"/>
    </xf>
    <xf numFmtId="0" fontId="2" fillId="0" borderId="23" xfId="0" applyFont="1" applyBorder="1" applyAlignment="1">
      <alignment horizontal="left" wrapText="1"/>
    </xf>
    <xf numFmtId="0" fontId="2" fillId="0" borderId="52" xfId="0" applyFont="1" applyBorder="1" applyAlignment="1">
      <alignment horizontal="center" wrapText="1"/>
    </xf>
    <xf numFmtId="4" fontId="2" fillId="0" borderId="52" xfId="0" applyNumberFormat="1" applyFont="1" applyBorder="1" applyAlignment="1">
      <alignment horizontal="right" wrapText="1"/>
    </xf>
    <xf numFmtId="0" fontId="2" fillId="0" borderId="54" xfId="0" applyFont="1" applyBorder="1" applyAlignment="1">
      <alignment horizontal="justify" wrapText="1"/>
    </xf>
    <xf numFmtId="4" fontId="2" fillId="0" borderId="38" xfId="0" applyNumberFormat="1" applyFont="1" applyBorder="1" applyAlignment="1">
      <alignment horizontal="right" wrapText="1"/>
    </xf>
    <xf numFmtId="4" fontId="2" fillId="0" borderId="55" xfId="0" applyNumberFormat="1" applyFont="1" applyBorder="1" applyAlignment="1">
      <alignment horizontal="right" wrapText="1"/>
    </xf>
    <xf numFmtId="0" fontId="12" fillId="0" borderId="32" xfId="0" applyFont="1" applyFill="1" applyBorder="1" applyAlignment="1">
      <alignment horizontal="center" vertical="top"/>
    </xf>
    <xf numFmtId="0" fontId="2" fillId="0" borderId="19" xfId="0" applyFont="1" applyFill="1" applyBorder="1" applyAlignment="1">
      <alignment horizontal="left" wrapText="1"/>
    </xf>
    <xf numFmtId="0" fontId="2" fillId="0" borderId="20" xfId="0" applyFont="1" applyFill="1" applyBorder="1" applyAlignment="1">
      <alignment horizontal="justify" wrapText="1"/>
    </xf>
    <xf numFmtId="0" fontId="2" fillId="0" borderId="10" xfId="508" applyFont="1" applyFill="1" applyBorder="1" applyAlignment="1">
      <alignment horizontal="left" wrapText="1"/>
    </xf>
    <xf numFmtId="0" fontId="2" fillId="0" borderId="10" xfId="508" applyFont="1" applyFill="1" applyBorder="1" applyAlignment="1">
      <alignment horizontal="center" wrapText="1"/>
    </xf>
    <xf numFmtId="4" fontId="2" fillId="0" borderId="53" xfId="0" applyNumberFormat="1" applyFont="1" applyFill="1" applyBorder="1" applyAlignment="1">
      <alignment horizontal="right" wrapText="1"/>
    </xf>
    <xf numFmtId="0" fontId="2" fillId="0" borderId="24" xfId="508" applyFont="1" applyFill="1" applyBorder="1" applyAlignment="1">
      <alignment horizontal="left" wrapText="1"/>
    </xf>
    <xf numFmtId="0" fontId="2" fillId="0" borderId="24" xfId="508" applyFont="1" applyFill="1" applyBorder="1" applyAlignment="1">
      <alignment horizontal="center" wrapText="1"/>
    </xf>
    <xf numFmtId="4" fontId="2" fillId="0" borderId="10" xfId="261" applyNumberFormat="1" applyFont="1" applyBorder="1" applyAlignment="1">
      <alignment wrapText="1"/>
    </xf>
    <xf numFmtId="4" fontId="45" fillId="0" borderId="10" xfId="0" applyNumberFormat="1" applyFont="1" applyFill="1" applyBorder="1" applyAlignment="1">
      <alignment horizontal="right" wrapText="1"/>
    </xf>
    <xf numFmtId="0" fontId="2" fillId="0" borderId="30" xfId="291" applyFont="1" applyFill="1" applyBorder="1" applyAlignment="1">
      <alignment horizontal="center" vertical="top" wrapText="1"/>
    </xf>
    <xf numFmtId="0" fontId="2" fillId="0" borderId="35" xfId="291" applyFont="1" applyFill="1" applyBorder="1" applyAlignment="1">
      <alignment horizontal="justify" vertical="top" wrapText="1"/>
    </xf>
    <xf numFmtId="0" fontId="2" fillId="0" borderId="18" xfId="0" applyFont="1" applyBorder="1" applyAlignment="1">
      <alignment vertical="top" wrapText="1"/>
    </xf>
    <xf numFmtId="0" fontId="16" fillId="0" borderId="11" xfId="291" applyFont="1" applyFill="1" applyBorder="1" applyAlignment="1">
      <alignment horizontal="center" vertical="top" wrapText="1"/>
    </xf>
    <xf numFmtId="4" fontId="2" fillId="0" borderId="11" xfId="291" applyNumberFormat="1" applyFont="1" applyFill="1" applyBorder="1" applyAlignment="1">
      <alignment horizontal="right" wrapText="1"/>
    </xf>
    <xf numFmtId="4" fontId="2" fillId="0" borderId="15" xfId="291" applyNumberFormat="1" applyFont="1" applyFill="1" applyBorder="1" applyAlignment="1">
      <alignment horizontal="right" wrapText="1"/>
    </xf>
    <xf numFmtId="0" fontId="2" fillId="0" borderId="30" xfId="291" applyFont="1" applyBorder="1" applyAlignment="1">
      <alignment horizontal="center" vertical="top" wrapText="1"/>
    </xf>
    <xf numFmtId="0" fontId="2" fillId="0" borderId="15" xfId="291" applyFont="1" applyBorder="1" applyAlignment="1">
      <alignment vertical="top"/>
    </xf>
    <xf numFmtId="0" fontId="16" fillId="0" borderId="11" xfId="291" applyFont="1" applyBorder="1" applyAlignment="1">
      <alignment horizontal="left" wrapText="1"/>
    </xf>
    <xf numFmtId="0" fontId="16" fillId="0" borderId="22" xfId="291" applyFont="1" applyBorder="1" applyAlignment="1">
      <alignment horizontal="center" wrapText="1"/>
    </xf>
    <xf numFmtId="4" fontId="2" fillId="0" borderId="11" xfId="291" applyNumberFormat="1" applyFont="1" applyBorder="1" applyAlignment="1">
      <alignment horizontal="right" wrapText="1"/>
    </xf>
    <xf numFmtId="4" fontId="2" fillId="0" borderId="15" xfId="291" applyNumberFormat="1" applyFont="1" applyBorder="1" applyAlignment="1">
      <alignment horizontal="right" wrapText="1"/>
    </xf>
    <xf numFmtId="0" fontId="2" fillId="0" borderId="13" xfId="291" applyFont="1" applyBorder="1" applyAlignment="1">
      <alignment horizontal="justify" vertical="top" wrapText="1"/>
    </xf>
    <xf numFmtId="0" fontId="2" fillId="0" borderId="22" xfId="291" applyFont="1" applyBorder="1" applyAlignment="1">
      <alignment horizontal="justify" vertical="top" wrapText="1"/>
    </xf>
    <xf numFmtId="0" fontId="2" fillId="0" borderId="22" xfId="0" applyFont="1" applyBorder="1" applyAlignment="1">
      <alignment horizontal="center" wrapText="1"/>
    </xf>
    <xf numFmtId="0" fontId="2" fillId="0" borderId="15" xfId="255" applyFont="1" applyBorder="1" applyAlignment="1">
      <alignment horizontal="justify" vertical="top" wrapText="1"/>
    </xf>
    <xf numFmtId="0" fontId="2" fillId="0" borderId="15" xfId="0" applyFont="1" applyFill="1" applyBorder="1" applyAlignment="1">
      <alignment horizontal="left" wrapText="1"/>
    </xf>
    <xf numFmtId="0" fontId="2" fillId="0" borderId="13" xfId="0" applyFont="1" applyFill="1" applyBorder="1" applyAlignment="1">
      <alignment horizontal="center" wrapText="1"/>
    </xf>
    <xf numFmtId="4" fontId="2" fillId="0" borderId="17" xfId="0" applyNumberFormat="1" applyFont="1" applyFill="1" applyBorder="1" applyAlignment="1">
      <alignment horizontal="right" wrapText="1"/>
    </xf>
    <xf numFmtId="4" fontId="2" fillId="0" borderId="15" xfId="0" applyNumberFormat="1" applyFont="1" applyFill="1" applyBorder="1" applyAlignment="1">
      <alignment horizontal="right" wrapText="1"/>
    </xf>
    <xf numFmtId="0" fontId="2" fillId="0" borderId="15" xfId="291" applyFont="1" applyBorder="1" applyAlignment="1">
      <alignment horizontal="justify" vertical="top" wrapText="1"/>
    </xf>
    <xf numFmtId="0" fontId="2" fillId="0" borderId="15" xfId="0" applyFont="1" applyFill="1" applyBorder="1" applyAlignment="1">
      <alignment horizontal="left" vertical="top" wrapText="1"/>
    </xf>
    <xf numFmtId="0" fontId="2" fillId="0" borderId="15" xfId="0" applyFont="1" applyFill="1" applyBorder="1" applyAlignment="1">
      <alignment horizontal="justify" wrapText="1"/>
    </xf>
    <xf numFmtId="0" fontId="2" fillId="0" borderId="43" xfId="0" applyFont="1" applyFill="1" applyBorder="1" applyAlignment="1">
      <alignment horizontal="justify" wrapText="1"/>
    </xf>
    <xf numFmtId="0" fontId="2" fillId="0" borderId="10" xfId="291" applyFont="1" applyFill="1" applyBorder="1" applyAlignment="1">
      <alignment horizontal="justify" vertical="top" wrapText="1"/>
    </xf>
    <xf numFmtId="0" fontId="16" fillId="0" borderId="22" xfId="291" applyFont="1" applyFill="1" applyBorder="1" applyAlignment="1">
      <alignment horizontal="right" vertical="top" wrapText="1"/>
    </xf>
    <xf numFmtId="0" fontId="16" fillId="0" borderId="21" xfId="291" applyFont="1" applyFill="1" applyBorder="1" applyAlignment="1">
      <alignment horizontal="center" vertical="top" wrapText="1"/>
    </xf>
    <xf numFmtId="4" fontId="2" fillId="0" borderId="22" xfId="291" applyNumberFormat="1" applyFont="1" applyFill="1" applyBorder="1" applyAlignment="1">
      <alignment horizontal="right" wrapText="1"/>
    </xf>
    <xf numFmtId="4" fontId="2" fillId="0" borderId="21" xfId="291" applyNumberFormat="1" applyFont="1" applyFill="1" applyBorder="1" applyAlignment="1">
      <alignment horizontal="right" wrapText="1"/>
    </xf>
    <xf numFmtId="0" fontId="2" fillId="0" borderId="15" xfId="291" applyFont="1" applyBorder="1" applyAlignment="1">
      <alignment horizontal="left" vertical="center" wrapText="1"/>
    </xf>
    <xf numFmtId="0" fontId="44" fillId="0" borderId="14" xfId="0" applyFont="1" applyFill="1" applyBorder="1" applyAlignment="1">
      <alignment horizontal="center"/>
    </xf>
    <xf numFmtId="4" fontId="2" fillId="0" borderId="15" xfId="0" applyNumberFormat="1" applyFont="1" applyFill="1" applyBorder="1" applyAlignment="1"/>
    <xf numFmtId="0" fontId="2" fillId="0" borderId="10" xfId="291" applyFont="1" applyBorder="1" applyAlignment="1">
      <alignment horizontal="left" vertical="center" wrapText="1"/>
    </xf>
    <xf numFmtId="4" fontId="2" fillId="0" borderId="16" xfId="0" applyNumberFormat="1" applyFont="1" applyBorder="1" applyAlignment="1">
      <alignment horizontal="right" wrapText="1"/>
    </xf>
    <xf numFmtId="0" fontId="2" fillId="0" borderId="14" xfId="0" applyFont="1" applyFill="1" applyBorder="1" applyAlignment="1">
      <alignment horizontal="center" wrapText="1"/>
    </xf>
    <xf numFmtId="4" fontId="2" fillId="0" borderId="14" xfId="0" applyNumberFormat="1" applyFont="1" applyFill="1" applyBorder="1" applyAlignment="1">
      <alignment horizontal="right" wrapText="1"/>
    </xf>
    <xf numFmtId="0" fontId="2" fillId="0" borderId="24" xfId="291" applyFont="1" applyBorder="1" applyAlignment="1">
      <alignment horizontal="left" vertical="center" wrapText="1"/>
    </xf>
    <xf numFmtId="0" fontId="2" fillId="0" borderId="22" xfId="292" applyFont="1" applyBorder="1" applyAlignment="1">
      <alignment horizontal="left" vertical="center" wrapText="1"/>
    </xf>
    <xf numFmtId="0" fontId="16" fillId="0" borderId="22" xfId="0" applyFont="1" applyBorder="1" applyAlignment="1">
      <alignment horizontal="center" vertical="top" wrapText="1"/>
    </xf>
    <xf numFmtId="0" fontId="2" fillId="0" borderId="11" xfId="0" applyFont="1" applyBorder="1" applyAlignment="1">
      <alignment horizontal="left" vertical="center" wrapText="1"/>
    </xf>
    <xf numFmtId="0" fontId="2" fillId="0" borderId="11" xfId="0" applyFont="1" applyBorder="1"/>
    <xf numFmtId="0" fontId="2" fillId="0" borderId="11" xfId="0" applyFont="1" applyBorder="1" applyAlignment="1">
      <alignment horizontal="center"/>
    </xf>
    <xf numFmtId="4" fontId="2" fillId="0" borderId="11" xfId="0" applyNumberFormat="1" applyFont="1" applyBorder="1" applyAlignment="1"/>
    <xf numFmtId="4" fontId="2" fillId="0" borderId="15" xfId="0" applyNumberFormat="1" applyFont="1" applyBorder="1" applyAlignment="1"/>
    <xf numFmtId="0" fontId="2" fillId="0" borderId="15" xfId="0" applyFont="1" applyBorder="1" applyAlignment="1">
      <alignment horizontal="left" vertical="center" wrapText="1"/>
    </xf>
    <xf numFmtId="0" fontId="16" fillId="0" borderId="12" xfId="0" applyFont="1" applyBorder="1" applyAlignment="1">
      <alignment horizontal="right" vertical="top" wrapText="1"/>
    </xf>
    <xf numFmtId="4" fontId="2" fillId="0" borderId="11" xfId="0" applyNumberFormat="1" applyFont="1" applyBorder="1" applyAlignment="1">
      <alignment horizontal="right" wrapText="1"/>
    </xf>
    <xf numFmtId="0" fontId="2" fillId="0" borderId="29" xfId="0" applyFont="1" applyFill="1" applyBorder="1" applyAlignment="1">
      <alignment horizontal="left" vertical="center" wrapText="1"/>
    </xf>
    <xf numFmtId="0" fontId="16" fillId="0" borderId="31" xfId="0" applyFont="1" applyFill="1" applyBorder="1" applyAlignment="1">
      <alignment horizontal="right" wrapText="1"/>
    </xf>
    <xf numFmtId="0" fontId="16" fillId="0" borderId="29" xfId="0" applyFont="1" applyFill="1" applyBorder="1" applyAlignment="1">
      <alignment horizontal="center" wrapText="1"/>
    </xf>
    <xf numFmtId="4" fontId="2" fillId="0" borderId="29" xfId="0" applyNumberFormat="1" applyFont="1" applyFill="1" applyBorder="1" applyAlignment="1"/>
    <xf numFmtId="4" fontId="2" fillId="0" borderId="29" xfId="0" applyNumberFormat="1" applyFont="1" applyFill="1" applyBorder="1" applyAlignment="1">
      <alignment horizontal="right" wrapText="1"/>
    </xf>
    <xf numFmtId="0" fontId="2" fillId="0" borderId="14" xfId="0" applyFont="1" applyBorder="1" applyAlignment="1">
      <alignment horizontal="center" wrapText="1"/>
    </xf>
    <xf numFmtId="4" fontId="2" fillId="0" borderId="14" xfId="0" applyNumberFormat="1" applyFont="1" applyBorder="1" applyAlignment="1">
      <alignment horizontal="right" wrapText="1"/>
    </xf>
    <xf numFmtId="0" fontId="2" fillId="0" borderId="13" xfId="0" applyFont="1" applyFill="1" applyBorder="1" applyAlignment="1">
      <alignment horizontal="justify"/>
    </xf>
    <xf numFmtId="0" fontId="2" fillId="0" borderId="34" xfId="0" applyFont="1" applyBorder="1" applyAlignment="1">
      <alignment horizontal="center" vertical="center" wrapText="1"/>
    </xf>
    <xf numFmtId="0" fontId="2" fillId="0" borderId="27" xfId="292" applyFont="1" applyBorder="1" applyAlignment="1">
      <alignment horizontal="justify" vertical="center" wrapText="1"/>
    </xf>
    <xf numFmtId="0" fontId="2" fillId="0" borderId="26" xfId="0" applyFont="1" applyBorder="1" applyAlignment="1">
      <alignment horizontal="justify" wrapText="1"/>
    </xf>
    <xf numFmtId="0" fontId="2" fillId="0" borderId="26" xfId="0" applyFont="1" applyBorder="1" applyAlignment="1">
      <alignment horizontal="center" wrapText="1"/>
    </xf>
    <xf numFmtId="0" fontId="16" fillId="0" borderId="22" xfId="0" applyFont="1" applyFill="1" applyBorder="1" applyAlignment="1">
      <alignment horizontal="left" vertical="top" wrapText="1"/>
    </xf>
    <xf numFmtId="4" fontId="2" fillId="0" borderId="11" xfId="0" applyNumberFormat="1" applyFont="1" applyFill="1" applyBorder="1" applyAlignment="1">
      <alignment horizontal="right" wrapText="1"/>
    </xf>
    <xf numFmtId="0" fontId="2" fillId="0" borderId="10" xfId="290" applyFont="1" applyFill="1" applyBorder="1" applyAlignment="1">
      <alignment horizontal="left" vertical="center" wrapText="1"/>
    </xf>
    <xf numFmtId="0" fontId="2" fillId="0" borderId="38" xfId="292" applyFont="1" applyBorder="1" applyAlignment="1">
      <alignment horizontal="center"/>
    </xf>
    <xf numFmtId="0" fontId="2" fillId="0" borderId="25" xfId="0" applyFont="1" applyFill="1" applyBorder="1" applyAlignment="1">
      <alignment horizontal="left" vertical="top" wrapText="1"/>
    </xf>
    <xf numFmtId="0" fontId="2" fillId="0" borderId="32" xfId="0" applyFont="1" applyBorder="1" applyAlignment="1">
      <alignment wrapText="1"/>
    </xf>
    <xf numFmtId="4" fontId="2" fillId="0" borderId="32" xfId="0" applyNumberFormat="1" applyFont="1" applyFill="1" applyBorder="1" applyAlignment="1">
      <alignment horizontal="right" wrapText="1"/>
    </xf>
    <xf numFmtId="0" fontId="16" fillId="0" borderId="12" xfId="0" applyFont="1" applyFill="1" applyBorder="1" applyAlignment="1">
      <alignment horizontal="right" wrapText="1"/>
    </xf>
    <xf numFmtId="0" fontId="2" fillId="0" borderId="10" xfId="0" applyFont="1" applyFill="1" applyBorder="1" applyAlignment="1">
      <alignment horizontal="justify" vertical="top" wrapText="1"/>
    </xf>
    <xf numFmtId="0" fontId="2" fillId="0" borderId="15"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justify" vertical="top" wrapText="1"/>
    </xf>
    <xf numFmtId="0" fontId="2" fillId="0" borderId="0" xfId="0" applyFont="1" applyFill="1" applyBorder="1" applyAlignment="1">
      <alignment horizontal="center" vertical="top" wrapText="1"/>
    </xf>
    <xf numFmtId="4" fontId="2" fillId="0" borderId="0" xfId="0" applyNumberFormat="1" applyFont="1" applyFill="1" applyBorder="1" applyAlignment="1">
      <alignment horizontal="justify" wrapText="1"/>
    </xf>
    <xf numFmtId="0" fontId="2" fillId="0" borderId="29" xfId="0" applyFont="1" applyFill="1" applyBorder="1" applyAlignment="1">
      <alignment horizontal="justify"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right" vertical="top" wrapText="1"/>
    </xf>
    <xf numFmtId="0" fontId="2" fillId="0" borderId="22" xfId="0" applyFont="1" applyFill="1" applyBorder="1" applyAlignment="1">
      <alignment horizontal="center" vertical="top" wrapText="1"/>
    </xf>
    <xf numFmtId="0" fontId="2" fillId="0" borderId="21" xfId="0" applyFont="1" applyFill="1" applyBorder="1" applyAlignment="1">
      <alignment horizontal="right" wrapText="1"/>
    </xf>
    <xf numFmtId="49" fontId="15" fillId="0" borderId="10" xfId="0" applyNumberFormat="1" applyFont="1" applyFill="1" applyBorder="1" applyAlignment="1">
      <alignment horizontal="center" wrapText="1"/>
    </xf>
    <xf numFmtId="0" fontId="15" fillId="0" borderId="10" xfId="0" applyFont="1" applyFill="1" applyBorder="1" applyAlignment="1">
      <alignment horizontal="left" vertical="center"/>
    </xf>
    <xf numFmtId="0" fontId="8" fillId="0" borderId="10" xfId="0" applyFont="1" applyFill="1" applyBorder="1" applyAlignment="1">
      <alignment horizontal="right" wrapText="1"/>
    </xf>
    <xf numFmtId="0" fontId="8" fillId="0" borderId="10" xfId="0" applyFont="1" applyFill="1" applyBorder="1" applyAlignment="1">
      <alignment horizontal="center" wrapText="1"/>
    </xf>
    <xf numFmtId="4" fontId="8" fillId="0" borderId="10" xfId="0" applyNumberFormat="1" applyFont="1" applyFill="1" applyBorder="1" applyAlignment="1">
      <alignment horizontal="right" wrapText="1"/>
    </xf>
    <xf numFmtId="0" fontId="2" fillId="0" borderId="0" xfId="0" applyFont="1" applyAlignment="1">
      <alignment horizontal="center"/>
    </xf>
    <xf numFmtId="4" fontId="2" fillId="0" borderId="0" xfId="0" applyNumberFormat="1" applyFont="1" applyAlignment="1"/>
    <xf numFmtId="0" fontId="2" fillId="0" borderId="0" xfId="0" applyFont="1" applyAlignment="1"/>
    <xf numFmtId="0" fontId="12" fillId="0" borderId="44" xfId="0" applyFont="1" applyFill="1" applyBorder="1" applyAlignment="1">
      <alignment horizontal="left" vertical="top"/>
    </xf>
    <xf numFmtId="0" fontId="12" fillId="0" borderId="45" xfId="0" applyFont="1" applyFill="1" applyBorder="1" applyAlignment="1">
      <alignment horizontal="left" vertical="center"/>
    </xf>
    <xf numFmtId="0" fontId="12" fillId="0" borderId="45" xfId="0" applyFont="1" applyFill="1" applyBorder="1" applyAlignment="1">
      <alignment horizontal="left" vertical="top"/>
    </xf>
    <xf numFmtId="0" fontId="12" fillId="0" borderId="45" xfId="0" applyFont="1" applyFill="1" applyBorder="1" applyAlignment="1">
      <alignment horizontal="center"/>
    </xf>
    <xf numFmtId="4" fontId="12" fillId="0" borderId="45" xfId="0" applyNumberFormat="1" applyFont="1" applyFill="1" applyBorder="1" applyAlignment="1">
      <alignment horizontal="left" vertical="top"/>
    </xf>
    <xf numFmtId="0" fontId="12" fillId="0" borderId="46" xfId="0" applyFont="1" applyFill="1" applyBorder="1" applyAlignment="1">
      <alignment horizontal="left" vertical="top"/>
    </xf>
    <xf numFmtId="0" fontId="15" fillId="0" borderId="44" xfId="0" applyFont="1" applyFill="1" applyBorder="1" applyAlignment="1">
      <alignment horizontal="left" vertical="top"/>
    </xf>
    <xf numFmtId="0" fontId="15" fillId="0" borderId="45" xfId="0" applyFont="1" applyFill="1" applyBorder="1" applyAlignment="1">
      <alignment horizontal="left" vertical="center"/>
    </xf>
    <xf numFmtId="0" fontId="15" fillId="0" borderId="45" xfId="0" applyFont="1" applyFill="1" applyBorder="1" applyAlignment="1">
      <alignment horizontal="left" vertical="top"/>
    </xf>
    <xf numFmtId="0" fontId="15" fillId="0" borderId="45" xfId="0" applyFont="1" applyFill="1" applyBorder="1" applyAlignment="1">
      <alignment horizontal="center"/>
    </xf>
    <xf numFmtId="0" fontId="15" fillId="0" borderId="36" xfId="0" applyFont="1" applyFill="1" applyBorder="1" applyAlignment="1">
      <alignment horizontal="left" vertical="top"/>
    </xf>
    <xf numFmtId="0" fontId="15" fillId="0" borderId="49" xfId="0" applyFont="1" applyFill="1" applyBorder="1" applyAlignment="1">
      <alignment horizontal="left" vertical="center"/>
    </xf>
    <xf numFmtId="0" fontId="15" fillId="0" borderId="49" xfId="0" applyFont="1" applyFill="1" applyBorder="1" applyAlignment="1">
      <alignment horizontal="left" vertical="top"/>
    </xf>
    <xf numFmtId="0" fontId="15" fillId="0" borderId="49" xfId="0" applyFont="1" applyFill="1" applyBorder="1" applyAlignment="1">
      <alignment horizontal="center"/>
    </xf>
    <xf numFmtId="49" fontId="15" fillId="0" borderId="50" xfId="0" applyNumberFormat="1" applyFont="1" applyFill="1" applyBorder="1" applyAlignment="1">
      <alignment horizontal="left"/>
    </xf>
    <xf numFmtId="0" fontId="15" fillId="0" borderId="51" xfId="0" applyFont="1" applyFill="1" applyBorder="1" applyAlignment="1">
      <alignment horizontal="left" vertical="center"/>
    </xf>
    <xf numFmtId="0" fontId="8" fillId="0" borderId="51" xfId="0" applyFont="1" applyFill="1" applyBorder="1" applyAlignment="1">
      <alignment horizontal="right" wrapText="1"/>
    </xf>
    <xf numFmtId="0" fontId="8" fillId="0" borderId="51" xfId="0" applyFont="1" applyFill="1" applyBorder="1" applyAlignment="1">
      <alignment horizontal="center" wrapText="1"/>
    </xf>
    <xf numFmtId="0" fontId="2" fillId="0" borderId="13" xfId="261" applyFont="1" applyFill="1" applyBorder="1" applyAlignment="1">
      <alignment horizontal="left" vertical="top" wrapText="1"/>
    </xf>
    <xf numFmtId="0" fontId="2" fillId="0" borderId="22" xfId="261" applyFont="1" applyFill="1" applyBorder="1" applyAlignment="1"/>
    <xf numFmtId="0" fontId="2" fillId="0" borderId="22" xfId="261" applyFont="1" applyFill="1" applyBorder="1" applyAlignment="1">
      <alignment horizontal="center"/>
    </xf>
    <xf numFmtId="4" fontId="2" fillId="0" borderId="22" xfId="261" applyNumberFormat="1" applyFont="1" applyFill="1" applyBorder="1" applyAlignment="1"/>
    <xf numFmtId="4" fontId="2" fillId="0" borderId="21" xfId="261" applyNumberFormat="1" applyFont="1" applyFill="1" applyBorder="1" applyAlignment="1">
      <alignment wrapText="1"/>
    </xf>
    <xf numFmtId="0" fontId="2" fillId="0" borderId="15" xfId="0" applyFont="1" applyBorder="1" applyAlignment="1">
      <alignment vertical="top" wrapText="1"/>
    </xf>
    <xf numFmtId="0" fontId="0" fillId="0" borderId="14" xfId="505" applyFont="1" applyBorder="1" applyAlignment="1">
      <alignment horizontal="left" vertical="center" wrapText="1"/>
    </xf>
    <xf numFmtId="0" fontId="2" fillId="0" borderId="13" xfId="505" applyBorder="1" applyAlignment="1">
      <alignment horizontal="justify" wrapText="1"/>
    </xf>
    <xf numFmtId="0" fontId="2" fillId="0" borderId="10" xfId="505" applyBorder="1" applyAlignment="1">
      <alignment horizontal="center" wrapText="1"/>
    </xf>
    <xf numFmtId="4" fontId="46" fillId="0" borderId="16" xfId="0" applyNumberFormat="1" applyFont="1" applyBorder="1" applyAlignment="1">
      <alignment horizontal="right" wrapText="1"/>
    </xf>
    <xf numFmtId="4" fontId="2" fillId="0" borderId="39" xfId="0" applyNumberFormat="1" applyFont="1" applyBorder="1" applyAlignment="1">
      <alignment horizontal="right" wrapText="1"/>
    </xf>
    <xf numFmtId="0" fontId="2" fillId="0" borderId="10" xfId="505" applyBorder="1" applyAlignment="1">
      <alignment horizontal="left" wrapText="1"/>
    </xf>
    <xf numFmtId="0" fontId="2" fillId="0" borderId="13" xfId="0" applyFont="1" applyFill="1" applyBorder="1" applyAlignment="1">
      <alignment horizontal="left" vertical="center" wrapText="1"/>
    </xf>
    <xf numFmtId="0" fontId="8" fillId="0" borderId="0" xfId="255" applyFont="1" applyBorder="1"/>
    <xf numFmtId="4" fontId="15" fillId="0" borderId="47" xfId="0" applyNumberFormat="1" applyFont="1" applyFill="1" applyBorder="1" applyAlignment="1">
      <alignment horizontal="right" wrapText="1"/>
    </xf>
    <xf numFmtId="0" fontId="2" fillId="0" borderId="48" xfId="0" applyFont="1" applyBorder="1" applyAlignment="1">
      <alignment horizontal="right" wrapText="1"/>
    </xf>
    <xf numFmtId="0" fontId="2" fillId="0" borderId="34" xfId="261" applyBorder="1" applyAlignment="1">
      <alignment horizontal="center" vertical="center" wrapText="1"/>
    </xf>
    <xf numFmtId="0" fontId="2" fillId="0" borderId="19" xfId="291" applyBorder="1" applyAlignment="1">
      <alignment horizontal="justify" wrapText="1"/>
    </xf>
    <xf numFmtId="0" fontId="2" fillId="0" borderId="26" xfId="261" applyBorder="1" applyAlignment="1">
      <alignment horizontal="justify" wrapText="1"/>
    </xf>
    <xf numFmtId="0" fontId="2" fillId="0" borderId="26" xfId="261" applyBorder="1" applyAlignment="1">
      <alignment horizontal="center" wrapText="1"/>
    </xf>
    <xf numFmtId="4" fontId="2" fillId="0" borderId="26" xfId="261" applyNumberFormat="1" applyBorder="1" applyAlignment="1">
      <alignment wrapText="1"/>
    </xf>
    <xf numFmtId="0" fontId="2" fillId="0" borderId="0" xfId="507"/>
  </cellXfs>
  <cellStyles count="510">
    <cellStyle name="_STAMBENI DIO" xfId="1" xr:uid="{00000000-0005-0000-0000-000000000000}"/>
    <cellStyle name="_STAMBENI DIO 2" xfId="2" xr:uid="{00000000-0005-0000-0000-000001000000}"/>
    <cellStyle name="_troškovnik" xfId="3" xr:uid="{00000000-0005-0000-0000-000002000000}"/>
    <cellStyle name="_troškovnik 2" xfId="4" xr:uid="{00000000-0005-0000-0000-000003000000}"/>
    <cellStyle name="20% - Isticanje1 2" xfId="416" xr:uid="{00000000-0005-0000-0000-000004000000}"/>
    <cellStyle name="20% - Isticanje1 3" xfId="417" xr:uid="{00000000-0005-0000-0000-000005000000}"/>
    <cellStyle name="20% - Isticanje2 2" xfId="418" xr:uid="{00000000-0005-0000-0000-000006000000}"/>
    <cellStyle name="20% - Isticanje2 3" xfId="419" xr:uid="{00000000-0005-0000-0000-000007000000}"/>
    <cellStyle name="20% - Isticanje3 2" xfId="420" xr:uid="{00000000-0005-0000-0000-000008000000}"/>
    <cellStyle name="20% - Isticanje3 3" xfId="421" xr:uid="{00000000-0005-0000-0000-000009000000}"/>
    <cellStyle name="20% - Isticanje4 2" xfId="422" xr:uid="{00000000-0005-0000-0000-00000A000000}"/>
    <cellStyle name="20% - Isticanje4 3" xfId="423" xr:uid="{00000000-0005-0000-0000-00000B000000}"/>
    <cellStyle name="20% - Isticanje5 2" xfId="424" xr:uid="{00000000-0005-0000-0000-00000C000000}"/>
    <cellStyle name="20% - Isticanje5 3" xfId="425" xr:uid="{00000000-0005-0000-0000-00000D000000}"/>
    <cellStyle name="20% - Isticanje6 2" xfId="426" xr:uid="{00000000-0005-0000-0000-00000E000000}"/>
    <cellStyle name="20% - Isticanje6 3" xfId="427" xr:uid="{00000000-0005-0000-0000-00000F000000}"/>
    <cellStyle name="40% - Isticanje2 2" xfId="428" xr:uid="{00000000-0005-0000-0000-000010000000}"/>
    <cellStyle name="40% - Isticanje2 3" xfId="429" xr:uid="{00000000-0005-0000-0000-000011000000}"/>
    <cellStyle name="40% - Isticanje3 2" xfId="430" xr:uid="{00000000-0005-0000-0000-000012000000}"/>
    <cellStyle name="40% - Isticanje3 3" xfId="431" xr:uid="{00000000-0005-0000-0000-000013000000}"/>
    <cellStyle name="40% - Isticanje4 2" xfId="432" xr:uid="{00000000-0005-0000-0000-000014000000}"/>
    <cellStyle name="40% - Isticanje4 3" xfId="433" xr:uid="{00000000-0005-0000-0000-000015000000}"/>
    <cellStyle name="40% - Isticanje5 2" xfId="434" xr:uid="{00000000-0005-0000-0000-000016000000}"/>
    <cellStyle name="40% - Isticanje5 3" xfId="435" xr:uid="{00000000-0005-0000-0000-000017000000}"/>
    <cellStyle name="40% - Isticanje6 2" xfId="436" xr:uid="{00000000-0005-0000-0000-000018000000}"/>
    <cellStyle name="40% - Isticanje6 3" xfId="437" xr:uid="{00000000-0005-0000-0000-000019000000}"/>
    <cellStyle name="40% - Naglasak1 2" xfId="438" xr:uid="{00000000-0005-0000-0000-00001A000000}"/>
    <cellStyle name="40% - Naglasak1 3" xfId="439" xr:uid="{00000000-0005-0000-0000-00001B000000}"/>
    <cellStyle name="60% - Isticanje1 2" xfId="440" xr:uid="{00000000-0005-0000-0000-00001C000000}"/>
    <cellStyle name="60% - Isticanje1 3" xfId="441" xr:uid="{00000000-0005-0000-0000-00001D000000}"/>
    <cellStyle name="60% - Isticanje2 2" xfId="442" xr:uid="{00000000-0005-0000-0000-00001E000000}"/>
    <cellStyle name="60% - Isticanje2 3" xfId="443" xr:uid="{00000000-0005-0000-0000-00001F000000}"/>
    <cellStyle name="60% - Isticanje3 2" xfId="444" xr:uid="{00000000-0005-0000-0000-000020000000}"/>
    <cellStyle name="60% - Isticanje3 3" xfId="445" xr:uid="{00000000-0005-0000-0000-000021000000}"/>
    <cellStyle name="60% - Isticanje4 2" xfId="446" xr:uid="{00000000-0005-0000-0000-000022000000}"/>
    <cellStyle name="60% - Isticanje4 3" xfId="447" xr:uid="{00000000-0005-0000-0000-000023000000}"/>
    <cellStyle name="60% - Isticanje5 2" xfId="448" xr:uid="{00000000-0005-0000-0000-000024000000}"/>
    <cellStyle name="60% - Isticanje5 3" xfId="449" xr:uid="{00000000-0005-0000-0000-000025000000}"/>
    <cellStyle name="60% - Isticanje6 2" xfId="450" xr:uid="{00000000-0005-0000-0000-000026000000}"/>
    <cellStyle name="60% - Isticanje6 3" xfId="451" xr:uid="{00000000-0005-0000-0000-000027000000}"/>
    <cellStyle name="Bilješka 2" xfId="452" xr:uid="{00000000-0005-0000-0000-000028000000}"/>
    <cellStyle name="Bilješka 3" xfId="453" xr:uid="{00000000-0005-0000-0000-000029000000}"/>
    <cellStyle name="Dobro 2" xfId="454" xr:uid="{00000000-0005-0000-0000-00002A000000}"/>
    <cellStyle name="Dobro 3" xfId="455" xr:uid="{00000000-0005-0000-0000-00002B000000}"/>
    <cellStyle name="Hiperveza 2" xfId="5" xr:uid="{00000000-0005-0000-0000-00002C000000}"/>
    <cellStyle name="Hiperveza 2 2" xfId="6" xr:uid="{00000000-0005-0000-0000-00002D000000}"/>
    <cellStyle name="Hiperveza 2 2 2" xfId="7" xr:uid="{00000000-0005-0000-0000-00002E000000}"/>
    <cellStyle name="Hiperveza 2 3" xfId="8" xr:uid="{00000000-0005-0000-0000-00002F000000}"/>
    <cellStyle name="Hiperveza 3" xfId="9" xr:uid="{00000000-0005-0000-0000-000030000000}"/>
    <cellStyle name="Hiperveza 3 2" xfId="10" xr:uid="{00000000-0005-0000-0000-000031000000}"/>
    <cellStyle name="Hiperveza 3 2 2" xfId="11" xr:uid="{00000000-0005-0000-0000-000032000000}"/>
    <cellStyle name="Hiperveza 3 3" xfId="12" xr:uid="{00000000-0005-0000-0000-000033000000}"/>
    <cellStyle name="Hiperveza 4" xfId="13" xr:uid="{00000000-0005-0000-0000-000034000000}"/>
    <cellStyle name="Hiperveza 4 2" xfId="14" xr:uid="{00000000-0005-0000-0000-000035000000}"/>
    <cellStyle name="Hiperveza 4 2 2" xfId="15" xr:uid="{00000000-0005-0000-0000-000036000000}"/>
    <cellStyle name="Hiperveza 4 3" xfId="16" xr:uid="{00000000-0005-0000-0000-000037000000}"/>
    <cellStyle name="Hiperveza 5" xfId="17" xr:uid="{00000000-0005-0000-0000-000038000000}"/>
    <cellStyle name="Hiperveza 5 2" xfId="18" xr:uid="{00000000-0005-0000-0000-000039000000}"/>
    <cellStyle name="Hiperveza 5 2 2" xfId="19" xr:uid="{00000000-0005-0000-0000-00003A000000}"/>
    <cellStyle name="Hiperveza 5 3" xfId="20" xr:uid="{00000000-0005-0000-0000-00003B000000}"/>
    <cellStyle name="Hiperveza 6" xfId="21" xr:uid="{00000000-0005-0000-0000-00003C000000}"/>
    <cellStyle name="Hiperveza 6 2" xfId="22" xr:uid="{00000000-0005-0000-0000-00003D000000}"/>
    <cellStyle name="Hiperveza 6 2 2" xfId="23" xr:uid="{00000000-0005-0000-0000-00003E000000}"/>
    <cellStyle name="Hiperveza 6 3" xfId="24" xr:uid="{00000000-0005-0000-0000-00003F000000}"/>
    <cellStyle name="Hiperveza 7" xfId="25" xr:uid="{00000000-0005-0000-0000-000040000000}"/>
    <cellStyle name="Hiperveza 7 2" xfId="26" xr:uid="{00000000-0005-0000-0000-000041000000}"/>
    <cellStyle name="Hiperveza 7 2 2" xfId="27" xr:uid="{00000000-0005-0000-0000-000042000000}"/>
    <cellStyle name="Hiperveza 7 3" xfId="28" xr:uid="{00000000-0005-0000-0000-000043000000}"/>
    <cellStyle name="Hiperveza 8" xfId="29" xr:uid="{00000000-0005-0000-0000-000044000000}"/>
    <cellStyle name="Hiperveza 8 2" xfId="30" xr:uid="{00000000-0005-0000-0000-000045000000}"/>
    <cellStyle name="Hiperveza 8 2 2" xfId="31" xr:uid="{00000000-0005-0000-0000-000046000000}"/>
    <cellStyle name="Hiperveza 8 3" xfId="32" xr:uid="{00000000-0005-0000-0000-000047000000}"/>
    <cellStyle name="Hyperlink" xfId="33" builtinId="8"/>
    <cellStyle name="Hyperlink 2" xfId="34" xr:uid="{00000000-0005-0000-0000-000049000000}"/>
    <cellStyle name="Hyperlink 2 2" xfId="35" xr:uid="{00000000-0005-0000-0000-00004A000000}"/>
    <cellStyle name="Hyperlink 2 2 2" xfId="36" xr:uid="{00000000-0005-0000-0000-00004B000000}"/>
    <cellStyle name="Hyperlink 2 3" xfId="37" xr:uid="{00000000-0005-0000-0000-00004C000000}"/>
    <cellStyle name="Hyperlink 3" xfId="38" xr:uid="{00000000-0005-0000-0000-00004D000000}"/>
    <cellStyle name="Isticanje1 2" xfId="456" xr:uid="{00000000-0005-0000-0000-00004E000000}"/>
    <cellStyle name="Isticanje1 3" xfId="457" xr:uid="{00000000-0005-0000-0000-00004F000000}"/>
    <cellStyle name="Isticanje2 2" xfId="458" xr:uid="{00000000-0005-0000-0000-000050000000}"/>
    <cellStyle name="Isticanje2 3" xfId="459" xr:uid="{00000000-0005-0000-0000-000051000000}"/>
    <cellStyle name="Isticanje3 2" xfId="460" xr:uid="{00000000-0005-0000-0000-000052000000}"/>
    <cellStyle name="Isticanje3 3" xfId="461" xr:uid="{00000000-0005-0000-0000-000053000000}"/>
    <cellStyle name="Isticanje4 2" xfId="462" xr:uid="{00000000-0005-0000-0000-000054000000}"/>
    <cellStyle name="Isticanje4 3" xfId="463" xr:uid="{00000000-0005-0000-0000-000055000000}"/>
    <cellStyle name="Isticanje5 2" xfId="464" xr:uid="{00000000-0005-0000-0000-000056000000}"/>
    <cellStyle name="Isticanje5 3" xfId="465" xr:uid="{00000000-0005-0000-0000-000057000000}"/>
    <cellStyle name="Isticanje6 2" xfId="466" xr:uid="{00000000-0005-0000-0000-000058000000}"/>
    <cellStyle name="Isticanje6 3" xfId="467" xr:uid="{00000000-0005-0000-0000-000059000000}"/>
    <cellStyle name="Izlaz 2" xfId="468" xr:uid="{00000000-0005-0000-0000-00005A000000}"/>
    <cellStyle name="Izlaz 3" xfId="469" xr:uid="{00000000-0005-0000-0000-00005B000000}"/>
    <cellStyle name="Izračun 2" xfId="470" xr:uid="{00000000-0005-0000-0000-00005C000000}"/>
    <cellStyle name="Izračun 3" xfId="471" xr:uid="{00000000-0005-0000-0000-00005D000000}"/>
    <cellStyle name="kolona A" xfId="39" xr:uid="{00000000-0005-0000-0000-00005E000000}"/>
    <cellStyle name="kolona B" xfId="40" xr:uid="{00000000-0005-0000-0000-00005F000000}"/>
    <cellStyle name="kolona C" xfId="41" xr:uid="{00000000-0005-0000-0000-000060000000}"/>
    <cellStyle name="kolona E" xfId="42" xr:uid="{00000000-0005-0000-0000-000061000000}"/>
    <cellStyle name="kolona F" xfId="43" xr:uid="{00000000-0005-0000-0000-000062000000}"/>
    <cellStyle name="kolona G" xfId="44" xr:uid="{00000000-0005-0000-0000-000063000000}"/>
    <cellStyle name="kolona H" xfId="45" xr:uid="{00000000-0005-0000-0000-000064000000}"/>
    <cellStyle name="Loše 2" xfId="472" xr:uid="{00000000-0005-0000-0000-000065000000}"/>
    <cellStyle name="Loše 3" xfId="473" xr:uid="{00000000-0005-0000-0000-000066000000}"/>
    <cellStyle name="Naslov 1 2" xfId="474" xr:uid="{00000000-0005-0000-0000-000067000000}"/>
    <cellStyle name="Naslov 1 3" xfId="475" xr:uid="{00000000-0005-0000-0000-000068000000}"/>
    <cellStyle name="Naslov 2 2" xfId="476" xr:uid="{00000000-0005-0000-0000-000069000000}"/>
    <cellStyle name="Naslov 2 3" xfId="477" xr:uid="{00000000-0005-0000-0000-00006A000000}"/>
    <cellStyle name="Naslov 3 2" xfId="478" xr:uid="{00000000-0005-0000-0000-00006B000000}"/>
    <cellStyle name="Naslov 3 3" xfId="479" xr:uid="{00000000-0005-0000-0000-00006C000000}"/>
    <cellStyle name="Naslov 4 2" xfId="480" xr:uid="{00000000-0005-0000-0000-00006D000000}"/>
    <cellStyle name="Naslov 4 3" xfId="481" xr:uid="{00000000-0005-0000-0000-00006E000000}"/>
    <cellStyle name="Naslov 5" xfId="482" xr:uid="{00000000-0005-0000-0000-00006F000000}"/>
    <cellStyle name="Naslov 6" xfId="483" xr:uid="{00000000-0005-0000-0000-000070000000}"/>
    <cellStyle name="Navadno 10" xfId="46" xr:uid="{00000000-0005-0000-0000-000071000000}"/>
    <cellStyle name="Navadno 10 2" xfId="47" xr:uid="{00000000-0005-0000-0000-000072000000}"/>
    <cellStyle name="Navadno 18 2" xfId="48" xr:uid="{00000000-0005-0000-0000-000073000000}"/>
    <cellStyle name="Navadno 18 3" xfId="49" xr:uid="{00000000-0005-0000-0000-000074000000}"/>
    <cellStyle name="Navadno 19 2" xfId="50" xr:uid="{00000000-0005-0000-0000-000075000000}"/>
    <cellStyle name="Navadno 19 3" xfId="51" xr:uid="{00000000-0005-0000-0000-000076000000}"/>
    <cellStyle name="Navadno 2 2" xfId="52" xr:uid="{00000000-0005-0000-0000-000077000000}"/>
    <cellStyle name="Navadno 2 3" xfId="53" xr:uid="{00000000-0005-0000-0000-000078000000}"/>
    <cellStyle name="Navadno 2 4" xfId="54" xr:uid="{00000000-0005-0000-0000-000079000000}"/>
    <cellStyle name="Navadno 2 5" xfId="55" xr:uid="{00000000-0005-0000-0000-00007A000000}"/>
    <cellStyle name="Navadno 2 6" xfId="56" xr:uid="{00000000-0005-0000-0000-00007B000000}"/>
    <cellStyle name="Navadno 20 2" xfId="57" xr:uid="{00000000-0005-0000-0000-00007C000000}"/>
    <cellStyle name="Navadno 20 3" xfId="58" xr:uid="{00000000-0005-0000-0000-00007D000000}"/>
    <cellStyle name="Navadno 25" xfId="59" xr:uid="{00000000-0005-0000-0000-00007E000000}"/>
    <cellStyle name="Navadno 25 10" xfId="60" xr:uid="{00000000-0005-0000-0000-00007F000000}"/>
    <cellStyle name="Navadno 25 2" xfId="61" xr:uid="{00000000-0005-0000-0000-000080000000}"/>
    <cellStyle name="Navadno 25 3" xfId="62" xr:uid="{00000000-0005-0000-0000-000081000000}"/>
    <cellStyle name="Navadno 25 4" xfId="63" xr:uid="{00000000-0005-0000-0000-000082000000}"/>
    <cellStyle name="Navadno 25 5" xfId="64" xr:uid="{00000000-0005-0000-0000-000083000000}"/>
    <cellStyle name="Navadno 25 6" xfId="65" xr:uid="{00000000-0005-0000-0000-000084000000}"/>
    <cellStyle name="Navadno 25 7" xfId="66" xr:uid="{00000000-0005-0000-0000-000085000000}"/>
    <cellStyle name="Navadno 25 8" xfId="67" xr:uid="{00000000-0005-0000-0000-000086000000}"/>
    <cellStyle name="Navadno 25 9" xfId="68" xr:uid="{00000000-0005-0000-0000-000087000000}"/>
    <cellStyle name="Navadno 26" xfId="69" xr:uid="{00000000-0005-0000-0000-000088000000}"/>
    <cellStyle name="Navadno 26 10" xfId="70" xr:uid="{00000000-0005-0000-0000-000089000000}"/>
    <cellStyle name="Navadno 26 2" xfId="71" xr:uid="{00000000-0005-0000-0000-00008A000000}"/>
    <cellStyle name="Navadno 26 3" xfId="72" xr:uid="{00000000-0005-0000-0000-00008B000000}"/>
    <cellStyle name="Navadno 26 4" xfId="73" xr:uid="{00000000-0005-0000-0000-00008C000000}"/>
    <cellStyle name="Navadno 26 5" xfId="74" xr:uid="{00000000-0005-0000-0000-00008D000000}"/>
    <cellStyle name="Navadno 26 6" xfId="75" xr:uid="{00000000-0005-0000-0000-00008E000000}"/>
    <cellStyle name="Navadno 26 7" xfId="76" xr:uid="{00000000-0005-0000-0000-00008F000000}"/>
    <cellStyle name="Navadno 26 8" xfId="77" xr:uid="{00000000-0005-0000-0000-000090000000}"/>
    <cellStyle name="Navadno 26 9" xfId="78" xr:uid="{00000000-0005-0000-0000-000091000000}"/>
    <cellStyle name="Navadno 27" xfId="79" xr:uid="{00000000-0005-0000-0000-000092000000}"/>
    <cellStyle name="Navadno 27 10" xfId="80" xr:uid="{00000000-0005-0000-0000-000093000000}"/>
    <cellStyle name="Navadno 27 2" xfId="81" xr:uid="{00000000-0005-0000-0000-000094000000}"/>
    <cellStyle name="Navadno 27 3" xfId="82" xr:uid="{00000000-0005-0000-0000-000095000000}"/>
    <cellStyle name="Navadno 27 4" xfId="83" xr:uid="{00000000-0005-0000-0000-000096000000}"/>
    <cellStyle name="Navadno 27 5" xfId="84" xr:uid="{00000000-0005-0000-0000-000097000000}"/>
    <cellStyle name="Navadno 27 6" xfId="85" xr:uid="{00000000-0005-0000-0000-000098000000}"/>
    <cellStyle name="Navadno 27 7" xfId="86" xr:uid="{00000000-0005-0000-0000-000099000000}"/>
    <cellStyle name="Navadno 27 8" xfId="87" xr:uid="{00000000-0005-0000-0000-00009A000000}"/>
    <cellStyle name="Navadno 27 9" xfId="88" xr:uid="{00000000-0005-0000-0000-00009B000000}"/>
    <cellStyle name="Navadno 28" xfId="89" xr:uid="{00000000-0005-0000-0000-00009C000000}"/>
    <cellStyle name="Navadno 28 10" xfId="90" xr:uid="{00000000-0005-0000-0000-00009D000000}"/>
    <cellStyle name="Navadno 28 10 2" xfId="91" xr:uid="{00000000-0005-0000-0000-00009E000000}"/>
    <cellStyle name="Navadno 28 11" xfId="92" xr:uid="{00000000-0005-0000-0000-00009F000000}"/>
    <cellStyle name="Navadno 28 2" xfId="93" xr:uid="{00000000-0005-0000-0000-0000A0000000}"/>
    <cellStyle name="Navadno 28 2 2" xfId="94" xr:uid="{00000000-0005-0000-0000-0000A1000000}"/>
    <cellStyle name="Navadno 28 3" xfId="95" xr:uid="{00000000-0005-0000-0000-0000A2000000}"/>
    <cellStyle name="Navadno 28 3 2" xfId="96" xr:uid="{00000000-0005-0000-0000-0000A3000000}"/>
    <cellStyle name="Navadno 28 4" xfId="97" xr:uid="{00000000-0005-0000-0000-0000A4000000}"/>
    <cellStyle name="Navadno 28 4 2" xfId="98" xr:uid="{00000000-0005-0000-0000-0000A5000000}"/>
    <cellStyle name="Navadno 28 5" xfId="99" xr:uid="{00000000-0005-0000-0000-0000A6000000}"/>
    <cellStyle name="Navadno 28 5 2" xfId="100" xr:uid="{00000000-0005-0000-0000-0000A7000000}"/>
    <cellStyle name="Navadno 28 6" xfId="101" xr:uid="{00000000-0005-0000-0000-0000A8000000}"/>
    <cellStyle name="Navadno 28 6 2" xfId="102" xr:uid="{00000000-0005-0000-0000-0000A9000000}"/>
    <cellStyle name="Navadno 28 7" xfId="103" xr:uid="{00000000-0005-0000-0000-0000AA000000}"/>
    <cellStyle name="Navadno 28 7 2" xfId="104" xr:uid="{00000000-0005-0000-0000-0000AB000000}"/>
    <cellStyle name="Navadno 28 8" xfId="105" xr:uid="{00000000-0005-0000-0000-0000AC000000}"/>
    <cellStyle name="Navadno 28 8 2" xfId="106" xr:uid="{00000000-0005-0000-0000-0000AD000000}"/>
    <cellStyle name="Navadno 28 9" xfId="107" xr:uid="{00000000-0005-0000-0000-0000AE000000}"/>
    <cellStyle name="Navadno 28 9 2" xfId="108" xr:uid="{00000000-0005-0000-0000-0000AF000000}"/>
    <cellStyle name="Navadno 29" xfId="109" xr:uid="{00000000-0005-0000-0000-0000B0000000}"/>
    <cellStyle name="Navadno 29 10" xfId="110" xr:uid="{00000000-0005-0000-0000-0000B1000000}"/>
    <cellStyle name="Navadno 29 2" xfId="111" xr:uid="{00000000-0005-0000-0000-0000B2000000}"/>
    <cellStyle name="Navadno 29 3" xfId="112" xr:uid="{00000000-0005-0000-0000-0000B3000000}"/>
    <cellStyle name="Navadno 29 4" xfId="113" xr:uid="{00000000-0005-0000-0000-0000B4000000}"/>
    <cellStyle name="Navadno 29 5" xfId="114" xr:uid="{00000000-0005-0000-0000-0000B5000000}"/>
    <cellStyle name="Navadno 29 6" xfId="115" xr:uid="{00000000-0005-0000-0000-0000B6000000}"/>
    <cellStyle name="Navadno 29 7" xfId="116" xr:uid="{00000000-0005-0000-0000-0000B7000000}"/>
    <cellStyle name="Navadno 29 8" xfId="117" xr:uid="{00000000-0005-0000-0000-0000B8000000}"/>
    <cellStyle name="Navadno 29 9" xfId="118" xr:uid="{00000000-0005-0000-0000-0000B9000000}"/>
    <cellStyle name="Navadno 3 2" xfId="119" xr:uid="{00000000-0005-0000-0000-0000BA000000}"/>
    <cellStyle name="Navadno 3 3" xfId="120" xr:uid="{00000000-0005-0000-0000-0000BB000000}"/>
    <cellStyle name="Navadno 3 4" xfId="121" xr:uid="{00000000-0005-0000-0000-0000BC000000}"/>
    <cellStyle name="Navadno 3 5" xfId="122" xr:uid="{00000000-0005-0000-0000-0000BD000000}"/>
    <cellStyle name="Navadno 3 6" xfId="123" xr:uid="{00000000-0005-0000-0000-0000BE000000}"/>
    <cellStyle name="Navadno 30" xfId="124" xr:uid="{00000000-0005-0000-0000-0000BF000000}"/>
    <cellStyle name="Navadno 30 10" xfId="125" xr:uid="{00000000-0005-0000-0000-0000C0000000}"/>
    <cellStyle name="Navadno 30 2" xfId="126" xr:uid="{00000000-0005-0000-0000-0000C1000000}"/>
    <cellStyle name="Navadno 30 3" xfId="127" xr:uid="{00000000-0005-0000-0000-0000C2000000}"/>
    <cellStyle name="Navadno 30 4" xfId="128" xr:uid="{00000000-0005-0000-0000-0000C3000000}"/>
    <cellStyle name="Navadno 30 5" xfId="129" xr:uid="{00000000-0005-0000-0000-0000C4000000}"/>
    <cellStyle name="Navadno 30 6" xfId="130" xr:uid="{00000000-0005-0000-0000-0000C5000000}"/>
    <cellStyle name="Navadno 30 7" xfId="131" xr:uid="{00000000-0005-0000-0000-0000C6000000}"/>
    <cellStyle name="Navadno 30 8" xfId="132" xr:uid="{00000000-0005-0000-0000-0000C7000000}"/>
    <cellStyle name="Navadno 30 9" xfId="133" xr:uid="{00000000-0005-0000-0000-0000C8000000}"/>
    <cellStyle name="Navadno 32" xfId="134" xr:uid="{00000000-0005-0000-0000-0000C9000000}"/>
    <cellStyle name="Navadno 32 10" xfId="135" xr:uid="{00000000-0005-0000-0000-0000CA000000}"/>
    <cellStyle name="Navadno 32 2" xfId="136" xr:uid="{00000000-0005-0000-0000-0000CB000000}"/>
    <cellStyle name="Navadno 32 3" xfId="137" xr:uid="{00000000-0005-0000-0000-0000CC000000}"/>
    <cellStyle name="Navadno 32 4" xfId="138" xr:uid="{00000000-0005-0000-0000-0000CD000000}"/>
    <cellStyle name="Navadno 32 5" xfId="139" xr:uid="{00000000-0005-0000-0000-0000CE000000}"/>
    <cellStyle name="Navadno 32 6" xfId="140" xr:uid="{00000000-0005-0000-0000-0000CF000000}"/>
    <cellStyle name="Navadno 32 7" xfId="141" xr:uid="{00000000-0005-0000-0000-0000D0000000}"/>
    <cellStyle name="Navadno 32 8" xfId="142" xr:uid="{00000000-0005-0000-0000-0000D1000000}"/>
    <cellStyle name="Navadno 32 9" xfId="143" xr:uid="{00000000-0005-0000-0000-0000D2000000}"/>
    <cellStyle name="Navadno 33" xfId="144" xr:uid="{00000000-0005-0000-0000-0000D3000000}"/>
    <cellStyle name="Navadno 33 10" xfId="145" xr:uid="{00000000-0005-0000-0000-0000D4000000}"/>
    <cellStyle name="Navadno 33 10 2" xfId="146" xr:uid="{00000000-0005-0000-0000-0000D5000000}"/>
    <cellStyle name="Navadno 33 11" xfId="147" xr:uid="{00000000-0005-0000-0000-0000D6000000}"/>
    <cellStyle name="Navadno 33 2" xfId="148" xr:uid="{00000000-0005-0000-0000-0000D7000000}"/>
    <cellStyle name="Navadno 33 2 2" xfId="149" xr:uid="{00000000-0005-0000-0000-0000D8000000}"/>
    <cellStyle name="Navadno 33 3" xfId="150" xr:uid="{00000000-0005-0000-0000-0000D9000000}"/>
    <cellStyle name="Navadno 33 3 2" xfId="151" xr:uid="{00000000-0005-0000-0000-0000DA000000}"/>
    <cellStyle name="Navadno 33 4" xfId="152" xr:uid="{00000000-0005-0000-0000-0000DB000000}"/>
    <cellStyle name="Navadno 33 4 2" xfId="153" xr:uid="{00000000-0005-0000-0000-0000DC000000}"/>
    <cellStyle name="Navadno 33 5" xfId="154" xr:uid="{00000000-0005-0000-0000-0000DD000000}"/>
    <cellStyle name="Navadno 33 5 2" xfId="155" xr:uid="{00000000-0005-0000-0000-0000DE000000}"/>
    <cellStyle name="Navadno 33 6" xfId="156" xr:uid="{00000000-0005-0000-0000-0000DF000000}"/>
    <cellStyle name="Navadno 33 6 2" xfId="157" xr:uid="{00000000-0005-0000-0000-0000E0000000}"/>
    <cellStyle name="Navadno 33 7" xfId="158" xr:uid="{00000000-0005-0000-0000-0000E1000000}"/>
    <cellStyle name="Navadno 33 7 2" xfId="159" xr:uid="{00000000-0005-0000-0000-0000E2000000}"/>
    <cellStyle name="Navadno 33 8" xfId="160" xr:uid="{00000000-0005-0000-0000-0000E3000000}"/>
    <cellStyle name="Navadno 33 8 2" xfId="161" xr:uid="{00000000-0005-0000-0000-0000E4000000}"/>
    <cellStyle name="Navadno 33 9" xfId="162" xr:uid="{00000000-0005-0000-0000-0000E5000000}"/>
    <cellStyle name="Navadno 33 9 2" xfId="163" xr:uid="{00000000-0005-0000-0000-0000E6000000}"/>
    <cellStyle name="Navadno 34" xfId="164" xr:uid="{00000000-0005-0000-0000-0000E7000000}"/>
    <cellStyle name="Navadno 34 10" xfId="165" xr:uid="{00000000-0005-0000-0000-0000E8000000}"/>
    <cellStyle name="Navadno 34 10 2" xfId="166" xr:uid="{00000000-0005-0000-0000-0000E9000000}"/>
    <cellStyle name="Navadno 34 11" xfId="167" xr:uid="{00000000-0005-0000-0000-0000EA000000}"/>
    <cellStyle name="Navadno 34 2" xfId="168" xr:uid="{00000000-0005-0000-0000-0000EB000000}"/>
    <cellStyle name="Navadno 34 2 2" xfId="169" xr:uid="{00000000-0005-0000-0000-0000EC000000}"/>
    <cellStyle name="Navadno 34 3" xfId="170" xr:uid="{00000000-0005-0000-0000-0000ED000000}"/>
    <cellStyle name="Navadno 34 3 2" xfId="171" xr:uid="{00000000-0005-0000-0000-0000EE000000}"/>
    <cellStyle name="Navadno 34 4" xfId="172" xr:uid="{00000000-0005-0000-0000-0000EF000000}"/>
    <cellStyle name="Navadno 34 4 2" xfId="173" xr:uid="{00000000-0005-0000-0000-0000F0000000}"/>
    <cellStyle name="Navadno 34 5" xfId="174" xr:uid="{00000000-0005-0000-0000-0000F1000000}"/>
    <cellStyle name="Navadno 34 5 2" xfId="175" xr:uid="{00000000-0005-0000-0000-0000F2000000}"/>
    <cellStyle name="Navadno 34 6" xfId="176" xr:uid="{00000000-0005-0000-0000-0000F3000000}"/>
    <cellStyle name="Navadno 34 6 2" xfId="177" xr:uid="{00000000-0005-0000-0000-0000F4000000}"/>
    <cellStyle name="Navadno 34 7" xfId="178" xr:uid="{00000000-0005-0000-0000-0000F5000000}"/>
    <cellStyle name="Navadno 34 7 2" xfId="179" xr:uid="{00000000-0005-0000-0000-0000F6000000}"/>
    <cellStyle name="Navadno 34 8" xfId="180" xr:uid="{00000000-0005-0000-0000-0000F7000000}"/>
    <cellStyle name="Navadno 34 8 2" xfId="181" xr:uid="{00000000-0005-0000-0000-0000F8000000}"/>
    <cellStyle name="Navadno 34 9" xfId="182" xr:uid="{00000000-0005-0000-0000-0000F9000000}"/>
    <cellStyle name="Navadno 34 9 2" xfId="183" xr:uid="{00000000-0005-0000-0000-0000FA000000}"/>
    <cellStyle name="Navadno 36 10" xfId="184" xr:uid="{00000000-0005-0000-0000-0000FB000000}"/>
    <cellStyle name="Navadno 36 10 2" xfId="185" xr:uid="{00000000-0005-0000-0000-0000FC000000}"/>
    <cellStyle name="Navadno 36 2" xfId="186" xr:uid="{00000000-0005-0000-0000-0000FD000000}"/>
    <cellStyle name="Navadno 36 2 2" xfId="187" xr:uid="{00000000-0005-0000-0000-0000FE000000}"/>
    <cellStyle name="Navadno 36 3" xfId="188" xr:uid="{00000000-0005-0000-0000-0000FF000000}"/>
    <cellStyle name="Navadno 36 3 2" xfId="189" xr:uid="{00000000-0005-0000-0000-000000010000}"/>
    <cellStyle name="Navadno 36 4" xfId="190" xr:uid="{00000000-0005-0000-0000-000001010000}"/>
    <cellStyle name="Navadno 36 4 2" xfId="191" xr:uid="{00000000-0005-0000-0000-000002010000}"/>
    <cellStyle name="Navadno 36 5" xfId="192" xr:uid="{00000000-0005-0000-0000-000003010000}"/>
    <cellStyle name="Navadno 36 5 2" xfId="193" xr:uid="{00000000-0005-0000-0000-000004010000}"/>
    <cellStyle name="Navadno 36 6" xfId="194" xr:uid="{00000000-0005-0000-0000-000005010000}"/>
    <cellStyle name="Navadno 36 6 2" xfId="195" xr:uid="{00000000-0005-0000-0000-000006010000}"/>
    <cellStyle name="Navadno 36 7" xfId="196" xr:uid="{00000000-0005-0000-0000-000007010000}"/>
    <cellStyle name="Navadno 36 7 2" xfId="197" xr:uid="{00000000-0005-0000-0000-000008010000}"/>
    <cellStyle name="Navadno 36 8" xfId="198" xr:uid="{00000000-0005-0000-0000-000009010000}"/>
    <cellStyle name="Navadno 36 8 2" xfId="199" xr:uid="{00000000-0005-0000-0000-00000A010000}"/>
    <cellStyle name="Navadno 36 9" xfId="200" xr:uid="{00000000-0005-0000-0000-00000B010000}"/>
    <cellStyle name="Navadno 36 9 2" xfId="201" xr:uid="{00000000-0005-0000-0000-00000C010000}"/>
    <cellStyle name="Navadno 38" xfId="202" xr:uid="{00000000-0005-0000-0000-00000D010000}"/>
    <cellStyle name="Navadno 38 2" xfId="203" xr:uid="{00000000-0005-0000-0000-00000E010000}"/>
    <cellStyle name="Navadno 39" xfId="204" xr:uid="{00000000-0005-0000-0000-00000F010000}"/>
    <cellStyle name="Navadno 39 2" xfId="205" xr:uid="{00000000-0005-0000-0000-000010010000}"/>
    <cellStyle name="Navadno 4" xfId="206" xr:uid="{00000000-0005-0000-0000-000011010000}"/>
    <cellStyle name="Navadno 4 10" xfId="207" xr:uid="{00000000-0005-0000-0000-000012010000}"/>
    <cellStyle name="Navadno 4 10 2" xfId="208" xr:uid="{00000000-0005-0000-0000-000013010000}"/>
    <cellStyle name="Navadno 4 11" xfId="209" xr:uid="{00000000-0005-0000-0000-000014010000}"/>
    <cellStyle name="Navadno 4 11 2" xfId="210" xr:uid="{00000000-0005-0000-0000-000015010000}"/>
    <cellStyle name="Navadno 4 12" xfId="211" xr:uid="{00000000-0005-0000-0000-000016010000}"/>
    <cellStyle name="Navadno 4 12 2" xfId="212" xr:uid="{00000000-0005-0000-0000-000017010000}"/>
    <cellStyle name="Navadno 4 13" xfId="213" xr:uid="{00000000-0005-0000-0000-000018010000}"/>
    <cellStyle name="Navadno 4 13 2" xfId="214" xr:uid="{00000000-0005-0000-0000-000019010000}"/>
    <cellStyle name="Navadno 4 14" xfId="215" xr:uid="{00000000-0005-0000-0000-00001A010000}"/>
    <cellStyle name="Navadno 4 14 2" xfId="216" xr:uid="{00000000-0005-0000-0000-00001B010000}"/>
    <cellStyle name="Navadno 4 15" xfId="217" xr:uid="{00000000-0005-0000-0000-00001C010000}"/>
    <cellStyle name="Navadno 4 15 2" xfId="218" xr:uid="{00000000-0005-0000-0000-00001D010000}"/>
    <cellStyle name="Navadno 4 16" xfId="219" xr:uid="{00000000-0005-0000-0000-00001E010000}"/>
    <cellStyle name="Navadno 4 17" xfId="220" xr:uid="{00000000-0005-0000-0000-00001F010000}"/>
    <cellStyle name="Navadno 4 18" xfId="221" xr:uid="{00000000-0005-0000-0000-000020010000}"/>
    <cellStyle name="Navadno 4 2" xfId="222" xr:uid="{00000000-0005-0000-0000-000021010000}"/>
    <cellStyle name="Navadno 4 3" xfId="223" xr:uid="{00000000-0005-0000-0000-000022010000}"/>
    <cellStyle name="Navadno 4 4" xfId="224" xr:uid="{00000000-0005-0000-0000-000023010000}"/>
    <cellStyle name="Navadno 4 5" xfId="225" xr:uid="{00000000-0005-0000-0000-000024010000}"/>
    <cellStyle name="Navadno 4 5 2" xfId="226" xr:uid="{00000000-0005-0000-0000-000025010000}"/>
    <cellStyle name="Navadno 4 6" xfId="227" xr:uid="{00000000-0005-0000-0000-000026010000}"/>
    <cellStyle name="Navadno 4 6 2" xfId="228" xr:uid="{00000000-0005-0000-0000-000027010000}"/>
    <cellStyle name="Navadno 4 7" xfId="229" xr:uid="{00000000-0005-0000-0000-000028010000}"/>
    <cellStyle name="Navadno 4 7 2" xfId="230" xr:uid="{00000000-0005-0000-0000-000029010000}"/>
    <cellStyle name="Navadno 4 8" xfId="231" xr:uid="{00000000-0005-0000-0000-00002A010000}"/>
    <cellStyle name="Navadno 4 8 2" xfId="232" xr:uid="{00000000-0005-0000-0000-00002B010000}"/>
    <cellStyle name="Navadno 4 9" xfId="233" xr:uid="{00000000-0005-0000-0000-00002C010000}"/>
    <cellStyle name="Navadno 4 9 2" xfId="234" xr:uid="{00000000-0005-0000-0000-00002D010000}"/>
    <cellStyle name="Navadno 40" xfId="235" xr:uid="{00000000-0005-0000-0000-00002E010000}"/>
    <cellStyle name="Navadno 40 2" xfId="236" xr:uid="{00000000-0005-0000-0000-00002F010000}"/>
    <cellStyle name="Navadno 41" xfId="237" xr:uid="{00000000-0005-0000-0000-000030010000}"/>
    <cellStyle name="Navadno 41 2" xfId="238" xr:uid="{00000000-0005-0000-0000-000031010000}"/>
    <cellStyle name="Navadno 49" xfId="239" xr:uid="{00000000-0005-0000-0000-000032010000}"/>
    <cellStyle name="Navadno 49 2" xfId="240" xr:uid="{00000000-0005-0000-0000-000033010000}"/>
    <cellStyle name="Navadno 5 2" xfId="241" xr:uid="{00000000-0005-0000-0000-000034010000}"/>
    <cellStyle name="Navadno 5 3" xfId="242" xr:uid="{00000000-0005-0000-0000-000035010000}"/>
    <cellStyle name="Navadno 5 4" xfId="243" xr:uid="{00000000-0005-0000-0000-000036010000}"/>
    <cellStyle name="Navadno 5 5" xfId="244" xr:uid="{00000000-0005-0000-0000-000037010000}"/>
    <cellStyle name="Navadno 5 6" xfId="245" xr:uid="{00000000-0005-0000-0000-000038010000}"/>
    <cellStyle name="Navadno 50" xfId="246" xr:uid="{00000000-0005-0000-0000-000039010000}"/>
    <cellStyle name="Navadno 50 2" xfId="247" xr:uid="{00000000-0005-0000-0000-00003A010000}"/>
    <cellStyle name="Navadno 7" xfId="248" xr:uid="{00000000-0005-0000-0000-00003B010000}"/>
    <cellStyle name="Navadno 7 2" xfId="249" xr:uid="{00000000-0005-0000-0000-00003C010000}"/>
    <cellStyle name="Navadno 8" xfId="250" xr:uid="{00000000-0005-0000-0000-00003D010000}"/>
    <cellStyle name="Navadno 8 2" xfId="251" xr:uid="{00000000-0005-0000-0000-00003E010000}"/>
    <cellStyle name="Navadno 9" xfId="252" xr:uid="{00000000-0005-0000-0000-00003F010000}"/>
    <cellStyle name="Navadno 9 2" xfId="253" xr:uid="{00000000-0005-0000-0000-000040010000}"/>
    <cellStyle name="Navadno_HIPER jaka struja" xfId="254" xr:uid="{00000000-0005-0000-0000-000041010000}"/>
    <cellStyle name="Neutralno 2" xfId="484" xr:uid="{00000000-0005-0000-0000-000042010000}"/>
    <cellStyle name="Neutralno 3" xfId="485" xr:uid="{00000000-0005-0000-0000-000043010000}"/>
    <cellStyle name="Normal" xfId="0" builtinId="0"/>
    <cellStyle name="Normal 10" xfId="507" xr:uid="{10A1FD23-E921-4CEB-B51B-7084A3844359}"/>
    <cellStyle name="Normal 15" xfId="255" xr:uid="{00000000-0005-0000-0000-000045010000}"/>
    <cellStyle name="Normal 15 2" xfId="256" xr:uid="{00000000-0005-0000-0000-000046010000}"/>
    <cellStyle name="Normal 16" xfId="257" xr:uid="{00000000-0005-0000-0000-000047010000}"/>
    <cellStyle name="Normal 16 2" xfId="258" xr:uid="{00000000-0005-0000-0000-000048010000}"/>
    <cellStyle name="Normal 2" xfId="259" xr:uid="{00000000-0005-0000-0000-000049010000}"/>
    <cellStyle name="Normal 2 11" xfId="260" xr:uid="{00000000-0005-0000-0000-00004A010000}"/>
    <cellStyle name="Normal 2 11 2" xfId="261" xr:uid="{00000000-0005-0000-0000-00004B010000}"/>
    <cellStyle name="Normal 2 2" xfId="262" xr:uid="{00000000-0005-0000-0000-00004C010000}"/>
    <cellStyle name="Normal 2 3" xfId="500" xr:uid="{00000000-0005-0000-0000-00004D010000}"/>
    <cellStyle name="Normal 2 4" xfId="501" xr:uid="{00000000-0005-0000-0000-00004E010000}"/>
    <cellStyle name="Normal 2 5" xfId="503" xr:uid="{00000000-0005-0000-0000-00004F010000}"/>
    <cellStyle name="Normal 2 6" xfId="502" xr:uid="{00000000-0005-0000-0000-000050010000}"/>
    <cellStyle name="Normal 2 7" xfId="263" xr:uid="{00000000-0005-0000-0000-000051010000}"/>
    <cellStyle name="Normal 20" xfId="264" xr:uid="{00000000-0005-0000-0000-000052010000}"/>
    <cellStyle name="Normal 20 2" xfId="265" xr:uid="{00000000-0005-0000-0000-000053010000}"/>
    <cellStyle name="Normal 3 2" xfId="266" xr:uid="{00000000-0005-0000-0000-000054010000}"/>
    <cellStyle name="Normal 3 2 2" xfId="267" xr:uid="{00000000-0005-0000-0000-000055010000}"/>
    <cellStyle name="Normal 3 3" xfId="268" xr:uid="{00000000-0005-0000-0000-000056010000}"/>
    <cellStyle name="Normal 3 4" xfId="269" xr:uid="{00000000-0005-0000-0000-000057010000}"/>
    <cellStyle name="Normal 4" xfId="270" xr:uid="{00000000-0005-0000-0000-000058010000}"/>
    <cellStyle name="Normal 4 2" xfId="271" xr:uid="{00000000-0005-0000-0000-000059010000}"/>
    <cellStyle name="Normal 5" xfId="272" xr:uid="{00000000-0005-0000-0000-00005A010000}"/>
    <cellStyle name="Normal 5 2" xfId="273" xr:uid="{00000000-0005-0000-0000-00005B010000}"/>
    <cellStyle name="Normal 5 3" xfId="274" xr:uid="{00000000-0005-0000-0000-00005C010000}"/>
    <cellStyle name="Normal 6" xfId="275" xr:uid="{00000000-0005-0000-0000-00005D010000}"/>
    <cellStyle name="Normal 8" xfId="505" xr:uid="{818B85C2-5EFA-436C-BA75-0BA569DD0E60}"/>
    <cellStyle name="Normal 8 10" xfId="508" xr:uid="{EE7B10B2-2613-4720-ACC2-5C3C949FBEA9}"/>
    <cellStyle name="Normalno 15 2" xfId="504" xr:uid="{BC6A3EE3-965B-4B5B-BBA4-48123EE2F015}"/>
    <cellStyle name="Obično 2" xfId="276" xr:uid="{00000000-0005-0000-0000-00005E010000}"/>
    <cellStyle name="Obično 2 2" xfId="277" xr:uid="{00000000-0005-0000-0000-00005F010000}"/>
    <cellStyle name="Obično 2 3" xfId="486" xr:uid="{00000000-0005-0000-0000-000060010000}"/>
    <cellStyle name="Obično 3" xfId="278" xr:uid="{00000000-0005-0000-0000-000061010000}"/>
    <cellStyle name="Obično 3 2" xfId="279" xr:uid="{00000000-0005-0000-0000-000062010000}"/>
    <cellStyle name="Obično 4" xfId="280" xr:uid="{00000000-0005-0000-0000-000063010000}"/>
    <cellStyle name="Obično 4 2" xfId="281" xr:uid="{00000000-0005-0000-0000-000064010000}"/>
    <cellStyle name="Obično 5" xfId="282" xr:uid="{00000000-0005-0000-0000-000065010000}"/>
    <cellStyle name="Obično 5 2" xfId="283" xr:uid="{00000000-0005-0000-0000-000066010000}"/>
    <cellStyle name="Obično 6 2" xfId="284" xr:uid="{00000000-0005-0000-0000-000067010000}"/>
    <cellStyle name="Obično 6 3" xfId="285" xr:uid="{00000000-0005-0000-0000-000068010000}"/>
    <cellStyle name="Obično 7 2" xfId="286" xr:uid="{00000000-0005-0000-0000-000069010000}"/>
    <cellStyle name="Obično 7 3" xfId="287" xr:uid="{00000000-0005-0000-0000-00006A010000}"/>
    <cellStyle name="Obično 8" xfId="288" xr:uid="{00000000-0005-0000-0000-00006B010000}"/>
    <cellStyle name="Obično 8 2" xfId="289" xr:uid="{00000000-0005-0000-0000-00006C010000}"/>
    <cellStyle name="Obično_HOTEL SOLINE TROŠKOVNIK OZVUČENJE PRIZEMLJA I RESTORANA" xfId="509" xr:uid="{D4C15ACE-ED86-40D4-99FB-DBDDC1971FEE}"/>
    <cellStyle name="Obično_JAKA I SLABA STRUJA 2" xfId="506" xr:uid="{F6D3CAF7-3A4A-4BC6-A710-BD7D91885856}"/>
    <cellStyle name="Obično_List1" xfId="290" xr:uid="{00000000-0005-0000-0000-00006E010000}"/>
    <cellStyle name="Obično_LURA - SIRELA TROŠKOVNIK  ELEKTRO" xfId="291" xr:uid="{00000000-0005-0000-0000-00006F010000}"/>
    <cellStyle name="Obično_STAMBENI DIO" xfId="292" xr:uid="{00000000-0005-0000-0000-000070010000}"/>
    <cellStyle name="Odstotek 13" xfId="293" xr:uid="{00000000-0005-0000-0000-000071010000}"/>
    <cellStyle name="Odstotek 13 10" xfId="294" xr:uid="{00000000-0005-0000-0000-000072010000}"/>
    <cellStyle name="Odstotek 13 10 2" xfId="295" xr:uid="{00000000-0005-0000-0000-000073010000}"/>
    <cellStyle name="Odstotek 13 10 3" xfId="296" xr:uid="{00000000-0005-0000-0000-000074010000}"/>
    <cellStyle name="Odstotek 13 11" xfId="297" xr:uid="{00000000-0005-0000-0000-000075010000}"/>
    <cellStyle name="Odstotek 13 12" xfId="298" xr:uid="{00000000-0005-0000-0000-000076010000}"/>
    <cellStyle name="Odstotek 13 2" xfId="299" xr:uid="{00000000-0005-0000-0000-000077010000}"/>
    <cellStyle name="Odstotek 13 2 2" xfId="300" xr:uid="{00000000-0005-0000-0000-000078010000}"/>
    <cellStyle name="Odstotek 13 2 3" xfId="301" xr:uid="{00000000-0005-0000-0000-000079010000}"/>
    <cellStyle name="Odstotek 13 3" xfId="302" xr:uid="{00000000-0005-0000-0000-00007A010000}"/>
    <cellStyle name="Odstotek 13 3 2" xfId="303" xr:uid="{00000000-0005-0000-0000-00007B010000}"/>
    <cellStyle name="Odstotek 13 3 3" xfId="304" xr:uid="{00000000-0005-0000-0000-00007C010000}"/>
    <cellStyle name="Odstotek 13 4" xfId="305" xr:uid="{00000000-0005-0000-0000-00007D010000}"/>
    <cellStyle name="Odstotek 13 4 2" xfId="306" xr:uid="{00000000-0005-0000-0000-00007E010000}"/>
    <cellStyle name="Odstotek 13 4 3" xfId="307" xr:uid="{00000000-0005-0000-0000-00007F010000}"/>
    <cellStyle name="Odstotek 13 5" xfId="308" xr:uid="{00000000-0005-0000-0000-000080010000}"/>
    <cellStyle name="Odstotek 13 5 2" xfId="309" xr:uid="{00000000-0005-0000-0000-000081010000}"/>
    <cellStyle name="Odstotek 13 5 3" xfId="310" xr:uid="{00000000-0005-0000-0000-000082010000}"/>
    <cellStyle name="Odstotek 13 6" xfId="311" xr:uid="{00000000-0005-0000-0000-000083010000}"/>
    <cellStyle name="Odstotek 13 6 2" xfId="312" xr:uid="{00000000-0005-0000-0000-000084010000}"/>
    <cellStyle name="Odstotek 13 6 3" xfId="313" xr:uid="{00000000-0005-0000-0000-000085010000}"/>
    <cellStyle name="Odstotek 13 7" xfId="314" xr:uid="{00000000-0005-0000-0000-000086010000}"/>
    <cellStyle name="Odstotek 13 7 2" xfId="315" xr:uid="{00000000-0005-0000-0000-000087010000}"/>
    <cellStyle name="Odstotek 13 7 3" xfId="316" xr:uid="{00000000-0005-0000-0000-000088010000}"/>
    <cellStyle name="Odstotek 13 8" xfId="317" xr:uid="{00000000-0005-0000-0000-000089010000}"/>
    <cellStyle name="Odstotek 13 8 2" xfId="318" xr:uid="{00000000-0005-0000-0000-00008A010000}"/>
    <cellStyle name="Odstotek 13 8 3" xfId="319" xr:uid="{00000000-0005-0000-0000-00008B010000}"/>
    <cellStyle name="Odstotek 13 9" xfId="320" xr:uid="{00000000-0005-0000-0000-00008C010000}"/>
    <cellStyle name="Odstotek 13 9 2" xfId="321" xr:uid="{00000000-0005-0000-0000-00008D010000}"/>
    <cellStyle name="Odstotek 13 9 3" xfId="322" xr:uid="{00000000-0005-0000-0000-00008E010000}"/>
    <cellStyle name="Odstotek 21" xfId="323" xr:uid="{00000000-0005-0000-0000-00008F010000}"/>
    <cellStyle name="Odstotek 21 2" xfId="324" xr:uid="{00000000-0005-0000-0000-000090010000}"/>
    <cellStyle name="Odstotek 21 3" xfId="325" xr:uid="{00000000-0005-0000-0000-000091010000}"/>
    <cellStyle name="Odstotek 22" xfId="326" xr:uid="{00000000-0005-0000-0000-000092010000}"/>
    <cellStyle name="Odstotek 22 2" xfId="327" xr:uid="{00000000-0005-0000-0000-000093010000}"/>
    <cellStyle name="Odstotek 22 3" xfId="328" xr:uid="{00000000-0005-0000-0000-000094010000}"/>
    <cellStyle name="Odstotek 24" xfId="329" xr:uid="{00000000-0005-0000-0000-000095010000}"/>
    <cellStyle name="Odstotek 24 2" xfId="330" xr:uid="{00000000-0005-0000-0000-000096010000}"/>
    <cellStyle name="Odstotek 24 3" xfId="331" xr:uid="{00000000-0005-0000-0000-000097010000}"/>
    <cellStyle name="Odstotek 27" xfId="332" xr:uid="{00000000-0005-0000-0000-000098010000}"/>
    <cellStyle name="Odstotek 27 2" xfId="333" xr:uid="{00000000-0005-0000-0000-000099010000}"/>
    <cellStyle name="Odstotek 27 3" xfId="334" xr:uid="{00000000-0005-0000-0000-00009A010000}"/>
    <cellStyle name="Odstotek 6" xfId="335" xr:uid="{00000000-0005-0000-0000-00009B010000}"/>
    <cellStyle name="Odstotek 6 10" xfId="336" xr:uid="{00000000-0005-0000-0000-00009C010000}"/>
    <cellStyle name="Odstotek 6 10 2" xfId="337" xr:uid="{00000000-0005-0000-0000-00009D010000}"/>
    <cellStyle name="Odstotek 6 10 3" xfId="338" xr:uid="{00000000-0005-0000-0000-00009E010000}"/>
    <cellStyle name="Odstotek 6 11" xfId="339" xr:uid="{00000000-0005-0000-0000-00009F010000}"/>
    <cellStyle name="Odstotek 6 11 2" xfId="340" xr:uid="{00000000-0005-0000-0000-0000A0010000}"/>
    <cellStyle name="Odstotek 6 11 3" xfId="341" xr:uid="{00000000-0005-0000-0000-0000A1010000}"/>
    <cellStyle name="Odstotek 6 12" xfId="342" xr:uid="{00000000-0005-0000-0000-0000A2010000}"/>
    <cellStyle name="Odstotek 6 12 2" xfId="343" xr:uid="{00000000-0005-0000-0000-0000A3010000}"/>
    <cellStyle name="Odstotek 6 12 3" xfId="344" xr:uid="{00000000-0005-0000-0000-0000A4010000}"/>
    <cellStyle name="Odstotek 6 13" xfId="345" xr:uid="{00000000-0005-0000-0000-0000A5010000}"/>
    <cellStyle name="Odstotek 6 14" xfId="346" xr:uid="{00000000-0005-0000-0000-0000A6010000}"/>
    <cellStyle name="Odstotek 6 2" xfId="347" xr:uid="{00000000-0005-0000-0000-0000A7010000}"/>
    <cellStyle name="Odstotek 6 2 2" xfId="348" xr:uid="{00000000-0005-0000-0000-0000A8010000}"/>
    <cellStyle name="Odstotek 6 2 3" xfId="349" xr:uid="{00000000-0005-0000-0000-0000A9010000}"/>
    <cellStyle name="Odstotek 6 3" xfId="350" xr:uid="{00000000-0005-0000-0000-0000AA010000}"/>
    <cellStyle name="Odstotek 6 3 2" xfId="351" xr:uid="{00000000-0005-0000-0000-0000AB010000}"/>
    <cellStyle name="Odstotek 6 3 3" xfId="352" xr:uid="{00000000-0005-0000-0000-0000AC010000}"/>
    <cellStyle name="Odstotek 6 4" xfId="353" xr:uid="{00000000-0005-0000-0000-0000AD010000}"/>
    <cellStyle name="Odstotek 6 4 2" xfId="354" xr:uid="{00000000-0005-0000-0000-0000AE010000}"/>
    <cellStyle name="Odstotek 6 4 3" xfId="355" xr:uid="{00000000-0005-0000-0000-0000AF010000}"/>
    <cellStyle name="Odstotek 6 5" xfId="356" xr:uid="{00000000-0005-0000-0000-0000B0010000}"/>
    <cellStyle name="Odstotek 6 5 2" xfId="357" xr:uid="{00000000-0005-0000-0000-0000B1010000}"/>
    <cellStyle name="Odstotek 6 5 3" xfId="358" xr:uid="{00000000-0005-0000-0000-0000B2010000}"/>
    <cellStyle name="Odstotek 6 6" xfId="359" xr:uid="{00000000-0005-0000-0000-0000B3010000}"/>
    <cellStyle name="Odstotek 6 6 2" xfId="360" xr:uid="{00000000-0005-0000-0000-0000B4010000}"/>
    <cellStyle name="Odstotek 6 6 3" xfId="361" xr:uid="{00000000-0005-0000-0000-0000B5010000}"/>
    <cellStyle name="Odstotek 6 7" xfId="362" xr:uid="{00000000-0005-0000-0000-0000B6010000}"/>
    <cellStyle name="Odstotek 6 7 2" xfId="363" xr:uid="{00000000-0005-0000-0000-0000B7010000}"/>
    <cellStyle name="Odstotek 6 7 3" xfId="364" xr:uid="{00000000-0005-0000-0000-0000B8010000}"/>
    <cellStyle name="Odstotek 6 8" xfId="365" xr:uid="{00000000-0005-0000-0000-0000B9010000}"/>
    <cellStyle name="Odstotek 6 8 2" xfId="366" xr:uid="{00000000-0005-0000-0000-0000BA010000}"/>
    <cellStyle name="Odstotek 6 8 3" xfId="367" xr:uid="{00000000-0005-0000-0000-0000BB010000}"/>
    <cellStyle name="Odstotek 6 9" xfId="368" xr:uid="{00000000-0005-0000-0000-0000BC010000}"/>
    <cellStyle name="Odstotek 6 9 2" xfId="369" xr:uid="{00000000-0005-0000-0000-0000BD010000}"/>
    <cellStyle name="Odstotek 6 9 3" xfId="370" xr:uid="{00000000-0005-0000-0000-0000BE010000}"/>
    <cellStyle name="Odstotek 7" xfId="371" xr:uid="{00000000-0005-0000-0000-0000BF010000}"/>
    <cellStyle name="Odstotek 7 10" xfId="372" xr:uid="{00000000-0005-0000-0000-0000C0010000}"/>
    <cellStyle name="Odstotek 7 10 2" xfId="373" xr:uid="{00000000-0005-0000-0000-0000C1010000}"/>
    <cellStyle name="Odstotek 7 10 3" xfId="374" xr:uid="{00000000-0005-0000-0000-0000C2010000}"/>
    <cellStyle name="Odstotek 7 11" xfId="375" xr:uid="{00000000-0005-0000-0000-0000C3010000}"/>
    <cellStyle name="Odstotek 7 11 2" xfId="376" xr:uid="{00000000-0005-0000-0000-0000C4010000}"/>
    <cellStyle name="Odstotek 7 11 3" xfId="377" xr:uid="{00000000-0005-0000-0000-0000C5010000}"/>
    <cellStyle name="Odstotek 7 12" xfId="378" xr:uid="{00000000-0005-0000-0000-0000C6010000}"/>
    <cellStyle name="Odstotek 7 12 2" xfId="379" xr:uid="{00000000-0005-0000-0000-0000C7010000}"/>
    <cellStyle name="Odstotek 7 12 3" xfId="380" xr:uid="{00000000-0005-0000-0000-0000C8010000}"/>
    <cellStyle name="Odstotek 7 13" xfId="381" xr:uid="{00000000-0005-0000-0000-0000C9010000}"/>
    <cellStyle name="Odstotek 7 14" xfId="382" xr:uid="{00000000-0005-0000-0000-0000CA010000}"/>
    <cellStyle name="Odstotek 7 2" xfId="383" xr:uid="{00000000-0005-0000-0000-0000CB010000}"/>
    <cellStyle name="Odstotek 7 2 2" xfId="384" xr:uid="{00000000-0005-0000-0000-0000CC010000}"/>
    <cellStyle name="Odstotek 7 2 3" xfId="385" xr:uid="{00000000-0005-0000-0000-0000CD010000}"/>
    <cellStyle name="Odstotek 7 3" xfId="386" xr:uid="{00000000-0005-0000-0000-0000CE010000}"/>
    <cellStyle name="Odstotek 7 3 2" xfId="387" xr:uid="{00000000-0005-0000-0000-0000CF010000}"/>
    <cellStyle name="Odstotek 7 3 3" xfId="388" xr:uid="{00000000-0005-0000-0000-0000D0010000}"/>
    <cellStyle name="Odstotek 7 4" xfId="389" xr:uid="{00000000-0005-0000-0000-0000D1010000}"/>
    <cellStyle name="Odstotek 7 4 2" xfId="390" xr:uid="{00000000-0005-0000-0000-0000D2010000}"/>
    <cellStyle name="Odstotek 7 4 3" xfId="391" xr:uid="{00000000-0005-0000-0000-0000D3010000}"/>
    <cellStyle name="Odstotek 7 5" xfId="392" xr:uid="{00000000-0005-0000-0000-0000D4010000}"/>
    <cellStyle name="Odstotek 7 5 2" xfId="393" xr:uid="{00000000-0005-0000-0000-0000D5010000}"/>
    <cellStyle name="Odstotek 7 5 3" xfId="394" xr:uid="{00000000-0005-0000-0000-0000D6010000}"/>
    <cellStyle name="Odstotek 7 6" xfId="395" xr:uid="{00000000-0005-0000-0000-0000D7010000}"/>
    <cellStyle name="Odstotek 7 6 2" xfId="396" xr:uid="{00000000-0005-0000-0000-0000D8010000}"/>
    <cellStyle name="Odstotek 7 6 3" xfId="397" xr:uid="{00000000-0005-0000-0000-0000D9010000}"/>
    <cellStyle name="Odstotek 7 7" xfId="398" xr:uid="{00000000-0005-0000-0000-0000DA010000}"/>
    <cellStyle name="Odstotek 7 7 2" xfId="399" xr:uid="{00000000-0005-0000-0000-0000DB010000}"/>
    <cellStyle name="Odstotek 7 7 3" xfId="400" xr:uid="{00000000-0005-0000-0000-0000DC010000}"/>
    <cellStyle name="Odstotek 7 8" xfId="401" xr:uid="{00000000-0005-0000-0000-0000DD010000}"/>
    <cellStyle name="Odstotek 7 8 2" xfId="402" xr:uid="{00000000-0005-0000-0000-0000DE010000}"/>
    <cellStyle name="Odstotek 7 8 3" xfId="403" xr:uid="{00000000-0005-0000-0000-0000DF010000}"/>
    <cellStyle name="Odstotek 7 9" xfId="404" xr:uid="{00000000-0005-0000-0000-0000E0010000}"/>
    <cellStyle name="Odstotek 7 9 2" xfId="405" xr:uid="{00000000-0005-0000-0000-0000E1010000}"/>
    <cellStyle name="Odstotek 7 9 3" xfId="406" xr:uid="{00000000-0005-0000-0000-0000E2010000}"/>
    <cellStyle name="Percent 2" xfId="407" xr:uid="{00000000-0005-0000-0000-0000E3010000}"/>
    <cellStyle name="Percent 2 2" xfId="408" xr:uid="{00000000-0005-0000-0000-0000E4010000}"/>
    <cellStyle name="Percent 2 3" xfId="409" xr:uid="{00000000-0005-0000-0000-0000E5010000}"/>
    <cellStyle name="Povezana ćelija 2" xfId="487" xr:uid="{00000000-0005-0000-0000-0000E6010000}"/>
    <cellStyle name="Povezana ćelija 3" xfId="488" xr:uid="{00000000-0005-0000-0000-0000E7010000}"/>
    <cellStyle name="Provjera ćelije 2" xfId="489" xr:uid="{00000000-0005-0000-0000-0000E8010000}"/>
    <cellStyle name="Provjera ćelije 3" xfId="490" xr:uid="{00000000-0005-0000-0000-0000E9010000}"/>
    <cellStyle name="Slog 1" xfId="410" xr:uid="{00000000-0005-0000-0000-0000EA010000}"/>
    <cellStyle name="Slog 1 2" xfId="411" xr:uid="{00000000-0005-0000-0000-0000EB010000}"/>
    <cellStyle name="Standard_LVZ" xfId="412" xr:uid="{00000000-0005-0000-0000-0000EC010000}"/>
    <cellStyle name="Stil 1" xfId="413" xr:uid="{00000000-0005-0000-0000-0000ED010000}"/>
    <cellStyle name="Stil 1 2" xfId="491" xr:uid="{00000000-0005-0000-0000-0000EE010000}"/>
    <cellStyle name="Style 1" xfId="414" xr:uid="{00000000-0005-0000-0000-0000EF010000}"/>
    <cellStyle name="Style 1 2" xfId="415" xr:uid="{00000000-0005-0000-0000-0000F0010000}"/>
    <cellStyle name="Tekst objašnjenja 2" xfId="492" xr:uid="{00000000-0005-0000-0000-0000F1010000}"/>
    <cellStyle name="Tekst objašnjenja 3" xfId="493" xr:uid="{00000000-0005-0000-0000-0000F2010000}"/>
    <cellStyle name="Tekst upozorenja 2" xfId="494" xr:uid="{00000000-0005-0000-0000-0000F3010000}"/>
    <cellStyle name="Tekst upozorenja 3" xfId="495" xr:uid="{00000000-0005-0000-0000-0000F4010000}"/>
    <cellStyle name="Ukupni zbroj 2" xfId="496" xr:uid="{00000000-0005-0000-0000-0000F5010000}"/>
    <cellStyle name="Ukupni zbroj 3" xfId="497" xr:uid="{00000000-0005-0000-0000-0000F6010000}"/>
    <cellStyle name="Unos 2" xfId="498" xr:uid="{00000000-0005-0000-0000-0000F7010000}"/>
    <cellStyle name="Unos 3" xfId="499" xr:uid="{00000000-0005-0000-0000-0000F8010000}"/>
  </cellStyles>
  <dxfs count="0"/>
  <tableStyles count="1" defaultTableStyle="TableStyleMedium9" defaultPivotStyle="PivotStyleLight16">
    <tableStyle name="Invisible" pivot="0" table="0" count="0" xr9:uid="{DC1DCE9F-4187-423D-9EF0-557D95A966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0</xdr:rowOff>
    </xdr:from>
    <xdr:to>
      <xdr:col>2</xdr:col>
      <xdr:colOff>456247</xdr:colOff>
      <xdr:row>6</xdr:row>
      <xdr:rowOff>133350</xdr:rowOff>
    </xdr:to>
    <xdr:pic>
      <xdr:nvPicPr>
        <xdr:cNvPr id="2" name="Picture 1" descr="slimel logo">
          <a:extLst>
            <a:ext uri="{FF2B5EF4-FFF2-40B4-BE49-F238E27FC236}">
              <a16:creationId xmlns:a16="http://schemas.microsoft.com/office/drawing/2014/main" id="{101C0AA8-EC36-4EC3-88A4-B118489D146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52425"/>
          <a:ext cx="1723072" cy="895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ED76F-2BDC-4DE6-B4C1-32DB2D928C38}">
  <dimension ref="A1:K59"/>
  <sheetViews>
    <sheetView tabSelected="1" view="pageLayout" zoomScaleNormal="100" workbookViewId="0">
      <selection activeCell="B38" sqref="B38"/>
    </sheetView>
  </sheetViews>
  <sheetFormatPr defaultRowHeight="12.75"/>
  <cols>
    <col min="1" max="9" width="9.1328125" style="56" customWidth="1"/>
    <col min="10" max="10" width="12.1328125" style="37" customWidth="1"/>
    <col min="11" max="11" width="9.06640625" style="38"/>
    <col min="12" max="16384" width="9.06640625" style="7"/>
  </cols>
  <sheetData>
    <row r="1" spans="1:11" s="38" customFormat="1">
      <c r="A1" s="37"/>
      <c r="B1" s="37"/>
      <c r="C1" s="37"/>
      <c r="D1" s="37"/>
      <c r="E1" s="37"/>
      <c r="F1" s="37"/>
      <c r="G1" s="37"/>
      <c r="H1" s="37"/>
      <c r="I1" s="37"/>
      <c r="J1" s="37"/>
    </row>
    <row r="2" spans="1:11" ht="15">
      <c r="A2" s="37"/>
      <c r="B2" s="37"/>
      <c r="C2" s="37"/>
      <c r="D2" s="39" t="s">
        <v>81</v>
      </c>
      <c r="E2" s="37"/>
      <c r="F2" s="40"/>
      <c r="G2" s="37"/>
      <c r="H2" s="37"/>
      <c r="I2" s="37"/>
    </row>
    <row r="3" spans="1:11" ht="15">
      <c r="A3" s="37"/>
      <c r="B3" s="41"/>
      <c r="C3" s="37"/>
      <c r="D3" s="39" t="s">
        <v>82</v>
      </c>
      <c r="E3" s="37"/>
      <c r="F3" s="40"/>
      <c r="G3" s="37"/>
      <c r="H3" s="37"/>
      <c r="I3" s="37"/>
      <c r="J3" s="38"/>
    </row>
    <row r="4" spans="1:11" ht="15">
      <c r="A4" s="37"/>
      <c r="B4" s="41"/>
      <c r="C4" s="37"/>
      <c r="D4" s="39" t="s">
        <v>83</v>
      </c>
      <c r="E4" s="37"/>
      <c r="F4" s="42"/>
      <c r="G4" s="37"/>
      <c r="H4" s="37"/>
      <c r="I4" s="37"/>
      <c r="J4" s="38"/>
    </row>
    <row r="5" spans="1:11" s="38" customFormat="1" ht="15">
      <c r="A5" s="37"/>
      <c r="B5" s="41"/>
      <c r="C5" s="37"/>
      <c r="D5" s="39" t="s">
        <v>84</v>
      </c>
      <c r="E5" s="37"/>
      <c r="F5" s="42"/>
      <c r="G5" s="37"/>
      <c r="H5" s="37"/>
      <c r="I5" s="37"/>
    </row>
    <row r="6" spans="1:11" ht="15">
      <c r="A6" s="37"/>
      <c r="B6" s="41"/>
      <c r="C6" s="37"/>
      <c r="D6" s="43" t="s">
        <v>85</v>
      </c>
      <c r="E6" s="37"/>
      <c r="F6" s="44"/>
      <c r="G6" s="37"/>
      <c r="H6" s="37"/>
      <c r="I6" s="37"/>
      <c r="J6" s="38"/>
    </row>
    <row r="7" spans="1:11">
      <c r="A7" s="37"/>
      <c r="B7" s="41"/>
      <c r="C7" s="37"/>
      <c r="D7" s="39" t="s">
        <v>86</v>
      </c>
      <c r="E7" s="37"/>
      <c r="F7" s="37"/>
      <c r="G7" s="37"/>
      <c r="H7" s="37"/>
      <c r="I7" s="37"/>
    </row>
    <row r="8" spans="1:11">
      <c r="A8" s="37"/>
      <c r="B8" s="37"/>
      <c r="C8" s="37"/>
      <c r="D8" s="39" t="s">
        <v>92</v>
      </c>
      <c r="E8" s="37"/>
      <c r="F8" s="37"/>
      <c r="G8" s="37"/>
      <c r="H8" s="37"/>
      <c r="I8" s="37"/>
    </row>
    <row r="9" spans="1:11" ht="13.15" thickBot="1">
      <c r="A9" s="45"/>
      <c r="B9" s="45"/>
      <c r="C9" s="45"/>
      <c r="D9" s="46" t="s">
        <v>87</v>
      </c>
      <c r="E9" s="45"/>
      <c r="F9" s="45"/>
      <c r="G9" s="45"/>
      <c r="H9" s="45"/>
      <c r="I9" s="45"/>
      <c r="J9" s="45"/>
    </row>
    <row r="10" spans="1:11" s="38" customFormat="1" ht="13.15" thickTop="1">
      <c r="A10" s="37"/>
      <c r="B10" s="37"/>
      <c r="C10" s="37"/>
      <c r="D10" s="37"/>
      <c r="E10" s="37"/>
      <c r="F10" s="37"/>
      <c r="G10" s="37"/>
      <c r="H10" s="37"/>
      <c r="I10" s="37"/>
      <c r="J10" s="37"/>
    </row>
    <row r="11" spans="1:11">
      <c r="A11" s="37"/>
      <c r="B11" s="37"/>
      <c r="C11" s="37"/>
      <c r="D11" s="37"/>
      <c r="E11" s="37"/>
      <c r="F11" s="37"/>
      <c r="G11" s="37"/>
      <c r="H11" s="37"/>
      <c r="I11" s="37"/>
      <c r="K11" s="47"/>
    </row>
    <row r="12" spans="1:11" ht="15">
      <c r="A12" s="37"/>
      <c r="B12" s="44" t="s">
        <v>23</v>
      </c>
      <c r="C12" s="37"/>
      <c r="D12" s="37"/>
      <c r="E12" s="48" t="s">
        <v>189</v>
      </c>
      <c r="F12" s="37"/>
      <c r="G12" s="37"/>
      <c r="H12" s="37"/>
      <c r="I12" s="37"/>
      <c r="K12" s="47"/>
    </row>
    <row r="13" spans="1:11" ht="13.5">
      <c r="A13" s="37"/>
      <c r="B13" s="37"/>
      <c r="C13" s="37"/>
      <c r="D13" s="37"/>
      <c r="E13" s="285" t="s">
        <v>194</v>
      </c>
      <c r="F13" s="37"/>
      <c r="G13" s="37"/>
      <c r="H13" s="37"/>
      <c r="I13" s="37"/>
      <c r="J13" s="38"/>
    </row>
    <row r="14" spans="1:11" ht="15">
      <c r="A14" s="37"/>
      <c r="B14" s="37"/>
      <c r="C14" s="37"/>
      <c r="D14" s="37"/>
      <c r="E14" s="42"/>
      <c r="F14" s="37"/>
      <c r="G14" s="37"/>
      <c r="H14" s="37"/>
      <c r="I14" s="37"/>
      <c r="J14" s="38"/>
    </row>
    <row r="15" spans="1:11" ht="15">
      <c r="A15" s="37"/>
      <c r="B15" s="44" t="s">
        <v>24</v>
      </c>
      <c r="C15" s="37"/>
      <c r="D15" s="37"/>
      <c r="E15" s="48" t="s">
        <v>190</v>
      </c>
      <c r="F15" s="37"/>
      <c r="G15" s="37"/>
      <c r="H15" s="37"/>
      <c r="I15" s="37"/>
      <c r="J15" s="38"/>
    </row>
    <row r="16" spans="1:11" ht="15">
      <c r="A16" s="37"/>
      <c r="B16" s="37"/>
      <c r="C16" s="37"/>
      <c r="D16" s="37"/>
      <c r="E16" s="44"/>
      <c r="F16" s="37"/>
      <c r="G16" s="37"/>
      <c r="H16" s="37"/>
      <c r="I16" s="37"/>
      <c r="J16" s="38"/>
    </row>
    <row r="17" spans="1:10" ht="15">
      <c r="A17" s="37"/>
      <c r="B17" s="44" t="s">
        <v>25</v>
      </c>
      <c r="C17" s="37"/>
      <c r="D17" s="37"/>
      <c r="E17" s="48" t="s">
        <v>191</v>
      </c>
      <c r="F17" s="37"/>
      <c r="G17" s="37"/>
      <c r="H17" s="37"/>
      <c r="I17" s="37"/>
      <c r="J17" s="38"/>
    </row>
    <row r="18" spans="1:10" ht="15">
      <c r="A18" s="37"/>
      <c r="B18" s="44"/>
      <c r="C18" s="37"/>
      <c r="D18" s="37"/>
      <c r="E18" s="37"/>
      <c r="F18" s="37"/>
      <c r="G18" s="37"/>
      <c r="H18" s="37"/>
      <c r="I18" s="37"/>
      <c r="J18" s="38"/>
    </row>
    <row r="19" spans="1:10" ht="15">
      <c r="A19" s="37"/>
      <c r="B19" s="44" t="s">
        <v>63</v>
      </c>
      <c r="C19" s="37"/>
      <c r="D19" s="37"/>
      <c r="E19" s="44" t="s">
        <v>192</v>
      </c>
      <c r="F19" s="37"/>
      <c r="G19" s="37"/>
      <c r="H19" s="37"/>
      <c r="I19" s="37"/>
      <c r="J19" s="38"/>
    </row>
    <row r="20" spans="1:10" ht="15">
      <c r="A20" s="37"/>
      <c r="B20" s="44"/>
      <c r="C20" s="37"/>
      <c r="D20" s="37"/>
      <c r="E20" s="37"/>
      <c r="F20" s="37"/>
      <c r="G20" s="37"/>
      <c r="H20" s="37"/>
      <c r="I20" s="37"/>
      <c r="J20" s="38"/>
    </row>
    <row r="21" spans="1:10" ht="15">
      <c r="A21" s="37"/>
      <c r="B21" s="49"/>
      <c r="C21" s="37"/>
      <c r="D21" s="37"/>
      <c r="E21" s="44"/>
      <c r="F21" s="47"/>
      <c r="G21" s="44"/>
      <c r="H21" s="37"/>
      <c r="I21" s="37"/>
    </row>
    <row r="22" spans="1:10" ht="13.5">
      <c r="A22" s="37"/>
      <c r="B22" s="48"/>
      <c r="C22" s="37"/>
      <c r="D22" s="37"/>
      <c r="E22" s="37"/>
      <c r="F22" s="37"/>
      <c r="G22" s="37"/>
      <c r="H22" s="37"/>
      <c r="I22" s="37"/>
    </row>
    <row r="23" spans="1:10" ht="30">
      <c r="A23" s="37"/>
      <c r="B23" s="37"/>
      <c r="C23" s="50"/>
      <c r="D23" s="37"/>
      <c r="E23" s="37"/>
      <c r="F23" s="51" t="s">
        <v>88</v>
      </c>
      <c r="G23" s="37"/>
      <c r="H23" s="37"/>
      <c r="I23" s="37"/>
    </row>
    <row r="24" spans="1:10" ht="17.649999999999999">
      <c r="A24" s="37"/>
      <c r="B24" s="37"/>
      <c r="C24" s="50"/>
      <c r="D24" s="37"/>
      <c r="E24" s="37"/>
      <c r="F24" s="52" t="s">
        <v>62</v>
      </c>
      <c r="G24" s="37"/>
      <c r="H24" s="37"/>
      <c r="I24" s="37"/>
    </row>
    <row r="25" spans="1:10" ht="17.649999999999999">
      <c r="A25" s="37"/>
      <c r="B25" s="53"/>
      <c r="C25" s="37"/>
      <c r="D25" s="37"/>
      <c r="E25" s="37"/>
      <c r="F25" s="52" t="s">
        <v>66</v>
      </c>
      <c r="G25" s="37"/>
      <c r="H25" s="37"/>
      <c r="I25" s="37"/>
    </row>
    <row r="26" spans="1:10" ht="17.649999999999999">
      <c r="A26" s="37"/>
      <c r="B26" s="54"/>
      <c r="C26" s="37"/>
      <c r="D26" s="37"/>
      <c r="E26" s="37"/>
      <c r="F26" s="52"/>
      <c r="G26" s="37"/>
      <c r="H26" s="37"/>
      <c r="I26" s="37"/>
    </row>
    <row r="27" spans="1:10" ht="17.649999999999999">
      <c r="A27" s="37"/>
      <c r="B27" s="54"/>
      <c r="C27" s="37"/>
      <c r="D27" s="37"/>
      <c r="E27" s="37"/>
      <c r="F27" s="52"/>
      <c r="G27" s="37"/>
      <c r="H27" s="37"/>
      <c r="I27" s="37"/>
    </row>
    <row r="28" spans="1:10" ht="17.649999999999999">
      <c r="A28" s="37"/>
      <c r="B28" s="54"/>
      <c r="C28" s="37"/>
      <c r="D28" s="37"/>
      <c r="E28" s="37"/>
      <c r="F28" s="52"/>
      <c r="G28" s="37"/>
      <c r="H28" s="37"/>
      <c r="I28" s="37"/>
    </row>
    <row r="29" spans="1:10" ht="17.649999999999999">
      <c r="A29" s="37"/>
      <c r="B29" s="54"/>
      <c r="C29" s="37"/>
      <c r="D29" s="37"/>
      <c r="E29" s="37"/>
      <c r="F29" s="52"/>
      <c r="G29" s="37"/>
      <c r="H29" s="37"/>
      <c r="I29" s="37"/>
    </row>
    <row r="30" spans="1:10" ht="17.649999999999999">
      <c r="A30" s="37"/>
      <c r="B30" s="54"/>
      <c r="C30" s="37"/>
      <c r="D30" s="37"/>
      <c r="E30" s="37"/>
      <c r="F30" s="52"/>
      <c r="G30" s="37"/>
      <c r="H30" s="37"/>
      <c r="I30" s="37"/>
    </row>
    <row r="31" spans="1:10" ht="13.9">
      <c r="A31" s="37"/>
      <c r="B31" s="54"/>
      <c r="C31" s="37"/>
      <c r="D31" s="37"/>
      <c r="E31" s="37"/>
      <c r="F31" s="37"/>
      <c r="G31" s="37"/>
      <c r="H31" s="37"/>
      <c r="I31" s="37"/>
    </row>
    <row r="32" spans="1:10" ht="13.9">
      <c r="A32" s="37"/>
      <c r="B32" s="54"/>
      <c r="C32" s="37"/>
      <c r="D32" s="37"/>
      <c r="E32" s="37"/>
      <c r="F32" s="37"/>
      <c r="G32" s="37"/>
      <c r="H32" s="37"/>
      <c r="I32" s="37"/>
    </row>
    <row r="33" spans="1:9" ht="13.5">
      <c r="A33" s="37"/>
      <c r="B33" s="48"/>
      <c r="C33" s="37"/>
      <c r="D33" s="37"/>
      <c r="E33" s="37"/>
      <c r="F33" s="37"/>
      <c r="G33" s="37"/>
      <c r="H33" s="37"/>
      <c r="I33" s="37"/>
    </row>
    <row r="34" spans="1:9" ht="13.5">
      <c r="A34" s="37"/>
      <c r="B34" s="48"/>
      <c r="C34" s="37"/>
      <c r="D34" s="37"/>
      <c r="E34" s="37"/>
      <c r="F34" s="37"/>
      <c r="G34" s="37"/>
      <c r="H34" s="37"/>
      <c r="I34" s="37"/>
    </row>
    <row r="35" spans="1:9" ht="13.5">
      <c r="A35" s="37"/>
      <c r="B35" s="55"/>
      <c r="C35" s="37"/>
      <c r="D35" s="37"/>
      <c r="E35" s="37"/>
      <c r="F35" s="37"/>
      <c r="G35" s="37"/>
      <c r="H35" s="37"/>
      <c r="I35" s="37"/>
    </row>
    <row r="36" spans="1:9" ht="13.5">
      <c r="A36" s="37"/>
      <c r="B36" s="48"/>
      <c r="C36" s="37"/>
      <c r="D36" s="37"/>
      <c r="E36" s="37"/>
      <c r="F36" s="37"/>
      <c r="G36" s="37"/>
      <c r="H36" s="37"/>
      <c r="I36" s="37"/>
    </row>
    <row r="37" spans="1:9" ht="13.5">
      <c r="A37" s="37"/>
      <c r="B37" s="48"/>
      <c r="C37" s="37"/>
      <c r="D37" s="37"/>
      <c r="E37" s="37"/>
      <c r="F37" s="37"/>
      <c r="G37" s="37"/>
      <c r="H37" s="37"/>
      <c r="I37" s="37"/>
    </row>
    <row r="38" spans="1:9" ht="13.5">
      <c r="A38" s="37"/>
      <c r="B38" s="48"/>
      <c r="C38" s="37"/>
      <c r="D38" s="37"/>
      <c r="E38" s="37"/>
      <c r="F38" s="37"/>
      <c r="G38" s="37"/>
      <c r="H38" s="37"/>
      <c r="I38" s="37"/>
    </row>
    <row r="39" spans="1:9" ht="13.5">
      <c r="A39" s="37"/>
      <c r="B39" s="48"/>
      <c r="C39" s="37"/>
      <c r="D39" s="37"/>
      <c r="E39" s="37"/>
      <c r="F39" s="37"/>
      <c r="G39" s="37"/>
      <c r="H39" s="37"/>
      <c r="I39" s="37"/>
    </row>
    <row r="40" spans="1:9" ht="13.5">
      <c r="A40" s="37"/>
      <c r="B40" s="48"/>
      <c r="C40" s="37"/>
      <c r="D40" s="37"/>
      <c r="E40" s="37"/>
      <c r="F40" s="37"/>
      <c r="G40" s="37"/>
      <c r="H40" s="37"/>
      <c r="I40" s="37"/>
    </row>
    <row r="41" spans="1:9" ht="13.5">
      <c r="A41" s="37"/>
      <c r="B41" s="48" t="s">
        <v>2</v>
      </c>
      <c r="C41" s="37"/>
      <c r="D41" s="37"/>
      <c r="E41" s="37"/>
      <c r="F41" s="37"/>
      <c r="G41" s="37"/>
      <c r="H41" s="37"/>
      <c r="I41" s="37"/>
    </row>
    <row r="42" spans="1:9" ht="13.5">
      <c r="A42" s="37"/>
      <c r="B42" s="55" t="s">
        <v>3</v>
      </c>
      <c r="C42" s="37"/>
      <c r="D42" s="37"/>
      <c r="E42" s="37"/>
      <c r="F42" s="37"/>
      <c r="G42" s="37"/>
      <c r="H42" s="37"/>
      <c r="I42" s="37"/>
    </row>
    <row r="43" spans="1:9" ht="13.5">
      <c r="A43" s="37"/>
      <c r="B43" s="55" t="s">
        <v>4</v>
      </c>
      <c r="C43" s="37"/>
      <c r="D43" s="37"/>
      <c r="E43" s="37"/>
      <c r="F43" s="37"/>
      <c r="G43" s="37"/>
      <c r="H43" s="37"/>
      <c r="I43" s="37"/>
    </row>
    <row r="44" spans="1:9" ht="13.5">
      <c r="A44" s="37"/>
      <c r="B44" s="48"/>
      <c r="C44" s="37"/>
      <c r="D44" s="37"/>
      <c r="E44" s="37"/>
      <c r="F44" s="37"/>
      <c r="G44" s="37"/>
      <c r="H44" s="37"/>
      <c r="I44" s="37"/>
    </row>
    <row r="45" spans="1:9" ht="13.5">
      <c r="A45" s="37"/>
      <c r="B45" s="48"/>
      <c r="C45" s="37"/>
      <c r="D45" s="37"/>
      <c r="E45" s="37"/>
      <c r="F45" s="37"/>
      <c r="G45" s="37"/>
      <c r="H45" s="37"/>
      <c r="I45" s="37"/>
    </row>
    <row r="46" spans="1:9" ht="13.5">
      <c r="A46" s="37"/>
      <c r="B46" s="48"/>
      <c r="C46" s="37"/>
      <c r="D46" s="37"/>
      <c r="E46" s="37"/>
      <c r="F46" s="37"/>
      <c r="G46" s="37"/>
      <c r="H46" s="37"/>
      <c r="I46" s="37"/>
    </row>
    <row r="47" spans="1:9" ht="13.5">
      <c r="A47" s="37"/>
      <c r="B47" s="37"/>
      <c r="C47" s="37"/>
      <c r="D47" s="37"/>
      <c r="E47" s="37"/>
      <c r="F47" s="37"/>
      <c r="G47" s="37"/>
      <c r="H47" s="37"/>
      <c r="I47" s="48" t="s">
        <v>67</v>
      </c>
    </row>
    <row r="48" spans="1:9" ht="13.5">
      <c r="A48" s="37"/>
      <c r="B48" s="48"/>
      <c r="C48" s="37"/>
      <c r="D48" s="37"/>
      <c r="E48" s="37"/>
      <c r="F48" s="37"/>
      <c r="G48" s="37"/>
      <c r="H48" s="37"/>
      <c r="I48" s="37"/>
    </row>
    <row r="49" spans="1:9" ht="13.5">
      <c r="A49" s="37"/>
      <c r="B49" s="37"/>
      <c r="C49" s="37"/>
      <c r="D49" s="37"/>
      <c r="E49" s="37"/>
      <c r="F49" s="37"/>
      <c r="G49" s="37"/>
      <c r="H49" s="48"/>
      <c r="I49" s="57" t="s">
        <v>4</v>
      </c>
    </row>
    <row r="50" spans="1:9" ht="13.5">
      <c r="A50" s="37"/>
      <c r="B50" s="48"/>
      <c r="C50" s="37"/>
      <c r="D50" s="37"/>
      <c r="E50" s="37"/>
      <c r="F50" s="37"/>
      <c r="G50" s="37"/>
      <c r="H50" s="37"/>
      <c r="I50" s="37"/>
    </row>
    <row r="51" spans="1:9" ht="13.5">
      <c r="A51" s="37"/>
      <c r="B51" s="48"/>
      <c r="C51" s="37"/>
      <c r="D51" s="37"/>
      <c r="E51" s="37"/>
      <c r="F51" s="37"/>
      <c r="G51" s="37"/>
      <c r="H51" s="37"/>
      <c r="I51" s="37"/>
    </row>
    <row r="52" spans="1:9" ht="13.5">
      <c r="A52" s="37"/>
      <c r="B52" s="48" t="s">
        <v>193</v>
      </c>
      <c r="C52" s="37"/>
      <c r="D52" s="37"/>
      <c r="E52" s="37"/>
      <c r="F52" s="37"/>
      <c r="G52" s="37"/>
      <c r="H52" s="37"/>
      <c r="I52" s="37"/>
    </row>
    <row r="53" spans="1:9">
      <c r="A53" s="37"/>
      <c r="B53" s="37"/>
      <c r="C53" s="37"/>
      <c r="D53" s="37"/>
      <c r="E53" s="37"/>
      <c r="F53" s="37"/>
      <c r="G53" s="37"/>
      <c r="H53" s="37"/>
      <c r="I53" s="37"/>
    </row>
    <row r="54" spans="1:9">
      <c r="A54" s="37"/>
      <c r="B54" s="37"/>
      <c r="C54" s="37"/>
      <c r="D54" s="37"/>
      <c r="E54" s="37"/>
      <c r="F54" s="37"/>
      <c r="G54" s="37"/>
      <c r="H54" s="37"/>
      <c r="I54" s="37"/>
    </row>
    <row r="55" spans="1:9">
      <c r="A55" s="37"/>
      <c r="B55" s="37"/>
      <c r="C55" s="37"/>
      <c r="D55" s="37"/>
      <c r="E55" s="37"/>
      <c r="F55" s="37"/>
      <c r="G55" s="37"/>
      <c r="H55" s="37"/>
      <c r="I55" s="37"/>
    </row>
    <row r="56" spans="1:9">
      <c r="A56" s="37"/>
      <c r="B56" s="37"/>
      <c r="C56" s="37"/>
      <c r="D56" s="37"/>
      <c r="E56" s="37"/>
      <c r="F56" s="37"/>
      <c r="G56" s="37"/>
      <c r="H56" s="37"/>
      <c r="I56" s="37"/>
    </row>
    <row r="57" spans="1:9">
      <c r="A57" s="37"/>
    </row>
    <row r="58" spans="1:9">
      <c r="A58" s="37"/>
    </row>
    <row r="59" spans="1:9">
      <c r="A59" s="37"/>
    </row>
  </sheetData>
  <pageMargins left="0.74803149606299213" right="0.19791666666666666" top="0.3125" bottom="0.73958333333333337" header="0.31496062992125984" footer="0.35433070866141736"/>
  <pageSetup paperSize="9" orientation="portrait" r:id="rId1"/>
  <headerFooter alignWithMargins="0">
    <oddFooter>&amp;LPROJEKTANT: 
ovl. inž. Ivan Đurđević d.i.e. &amp;C                             SLIMEL d.o.o.&amp;R      &amp;12Strana:&amp;P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4"/>
  <sheetViews>
    <sheetView view="pageLayout" zoomScaleNormal="100" workbookViewId="0">
      <selection activeCell="B38" sqref="B38"/>
    </sheetView>
  </sheetViews>
  <sheetFormatPr defaultRowHeight="12.75"/>
  <cols>
    <col min="1" max="1" width="4.86328125" style="110" customWidth="1"/>
    <col min="2" max="2" width="86.1328125" style="121" customWidth="1"/>
    <col min="3" max="16384" width="9.06640625" style="110"/>
  </cols>
  <sheetData>
    <row r="1" spans="1:2" ht="17.649999999999999">
      <c r="A1" s="137"/>
      <c r="B1" s="138" t="s">
        <v>19</v>
      </c>
    </row>
    <row r="2" spans="1:2" ht="15">
      <c r="A2" s="122"/>
      <c r="B2" s="123"/>
    </row>
    <row r="3" spans="1:2" ht="54">
      <c r="A3" s="124">
        <v>1</v>
      </c>
      <c r="B3" s="125" t="s">
        <v>30</v>
      </c>
    </row>
    <row r="4" spans="1:2" ht="40.5">
      <c r="A4" s="124">
        <v>2</v>
      </c>
      <c r="B4" s="126" t="s">
        <v>75</v>
      </c>
    </row>
    <row r="5" spans="1:2" ht="27">
      <c r="A5" s="124">
        <v>3</v>
      </c>
      <c r="B5" s="127" t="s">
        <v>45</v>
      </c>
    </row>
    <row r="6" spans="1:2" ht="27">
      <c r="A6" s="124">
        <v>4</v>
      </c>
      <c r="B6" s="127" t="s">
        <v>31</v>
      </c>
    </row>
    <row r="7" spans="1:2" ht="40.5">
      <c r="A7" s="124">
        <v>5</v>
      </c>
      <c r="B7" s="127" t="s">
        <v>32</v>
      </c>
    </row>
    <row r="8" spans="1:2" ht="27">
      <c r="A8" s="124">
        <v>6</v>
      </c>
      <c r="B8" s="127" t="s">
        <v>33</v>
      </c>
    </row>
    <row r="9" spans="1:2" ht="27">
      <c r="A9" s="124">
        <v>7</v>
      </c>
      <c r="B9" s="127" t="s">
        <v>34</v>
      </c>
    </row>
    <row r="10" spans="1:2" ht="54">
      <c r="A10" s="124">
        <v>8</v>
      </c>
      <c r="B10" s="128" t="s">
        <v>35</v>
      </c>
    </row>
    <row r="11" spans="1:2" ht="27">
      <c r="A11" s="124">
        <v>9</v>
      </c>
      <c r="B11" s="127" t="s">
        <v>36</v>
      </c>
    </row>
    <row r="12" spans="1:2" ht="40.5">
      <c r="A12" s="124">
        <v>10</v>
      </c>
      <c r="B12" s="127" t="s">
        <v>37</v>
      </c>
    </row>
    <row r="13" spans="1:2" ht="27">
      <c r="A13" s="124">
        <v>11</v>
      </c>
      <c r="B13" s="127" t="s">
        <v>38</v>
      </c>
    </row>
    <row r="14" spans="1:2" ht="40.5">
      <c r="A14" s="124">
        <v>12</v>
      </c>
      <c r="B14" s="127" t="s">
        <v>39</v>
      </c>
    </row>
    <row r="15" spans="1:2" ht="40.5">
      <c r="A15" s="124">
        <v>13</v>
      </c>
      <c r="B15" s="127" t="s">
        <v>40</v>
      </c>
    </row>
    <row r="16" spans="1:2" ht="67.5">
      <c r="A16" s="124">
        <v>14</v>
      </c>
      <c r="B16" s="128" t="s">
        <v>41</v>
      </c>
    </row>
    <row r="17" spans="1:2" ht="13.5">
      <c r="A17" s="124">
        <v>15</v>
      </c>
      <c r="B17" s="127" t="s">
        <v>42</v>
      </c>
    </row>
    <row r="18" spans="1:2" ht="40.5">
      <c r="A18" s="124"/>
      <c r="B18" s="129" t="s">
        <v>43</v>
      </c>
    </row>
    <row r="19" spans="1:2" ht="13.5">
      <c r="A19" s="124">
        <v>16</v>
      </c>
      <c r="B19" s="127" t="s">
        <v>44</v>
      </c>
    </row>
    <row r="20" spans="1:2" ht="27">
      <c r="A20" s="124">
        <v>17</v>
      </c>
      <c r="B20" s="127" t="s">
        <v>46</v>
      </c>
    </row>
    <row r="21" spans="1:2" ht="40.5">
      <c r="A21" s="124">
        <v>18</v>
      </c>
      <c r="B21" s="127" t="s">
        <v>47</v>
      </c>
    </row>
    <row r="22" spans="1:2" ht="40.5">
      <c r="A22" s="139">
        <v>19</v>
      </c>
      <c r="B22" s="140" t="s">
        <v>48</v>
      </c>
    </row>
    <row r="23" spans="1:2" ht="27">
      <c r="A23" s="124">
        <v>20</v>
      </c>
      <c r="B23" s="127" t="s">
        <v>49</v>
      </c>
    </row>
    <row r="24" spans="1:2" ht="27">
      <c r="A24" s="124">
        <v>21</v>
      </c>
      <c r="B24" s="127" t="s">
        <v>50</v>
      </c>
    </row>
    <row r="25" spans="1:2" ht="27">
      <c r="A25" s="124">
        <v>22</v>
      </c>
      <c r="B25" s="126" t="s">
        <v>51</v>
      </c>
    </row>
    <row r="26" spans="1:2" ht="13.5">
      <c r="A26" s="124">
        <v>23</v>
      </c>
      <c r="B26" s="125" t="s">
        <v>60</v>
      </c>
    </row>
    <row r="27" spans="1:2" ht="54">
      <c r="B27" s="126" t="s">
        <v>52</v>
      </c>
    </row>
    <row r="28" spans="1:2" ht="40.5">
      <c r="A28" s="124">
        <v>24</v>
      </c>
      <c r="B28" s="130" t="s">
        <v>53</v>
      </c>
    </row>
    <row r="29" spans="1:2" ht="67.5">
      <c r="A29" s="124">
        <v>25</v>
      </c>
      <c r="B29" s="126" t="s">
        <v>54</v>
      </c>
    </row>
    <row r="30" spans="1:2" ht="54">
      <c r="A30" s="124">
        <v>26</v>
      </c>
      <c r="B30" s="126" t="s">
        <v>76</v>
      </c>
    </row>
    <row r="31" spans="1:2" ht="40.5">
      <c r="A31" s="124">
        <v>27</v>
      </c>
      <c r="B31" s="130" t="s">
        <v>55</v>
      </c>
    </row>
    <row r="32" spans="1:2" ht="40.5">
      <c r="A32" s="124">
        <v>28</v>
      </c>
      <c r="B32" s="130" t="s">
        <v>56</v>
      </c>
    </row>
    <row r="33" spans="1:2" ht="13.5">
      <c r="A33" s="124">
        <v>29</v>
      </c>
      <c r="B33" s="130" t="s">
        <v>57</v>
      </c>
    </row>
    <row r="34" spans="1:2" ht="40.5">
      <c r="A34" s="124">
        <v>30</v>
      </c>
      <c r="B34" s="130" t="s">
        <v>58</v>
      </c>
    </row>
    <row r="35" spans="1:2" ht="54">
      <c r="A35" s="124">
        <v>31</v>
      </c>
      <c r="B35" s="126" t="s">
        <v>59</v>
      </c>
    </row>
    <row r="36" spans="1:2" ht="54">
      <c r="A36" s="124">
        <v>32</v>
      </c>
      <c r="B36" s="127" t="s">
        <v>188</v>
      </c>
    </row>
    <row r="37" spans="1:2" ht="81">
      <c r="A37" s="124">
        <v>33</v>
      </c>
      <c r="B37" s="127" t="s">
        <v>77</v>
      </c>
    </row>
    <row r="38" spans="1:2" ht="67.5">
      <c r="A38" s="139">
        <v>34</v>
      </c>
      <c r="B38" s="141" t="s">
        <v>78</v>
      </c>
    </row>
    <row r="39" spans="1:2" ht="199.5" customHeight="1">
      <c r="A39" s="124">
        <v>35</v>
      </c>
      <c r="B39" s="125" t="s">
        <v>79</v>
      </c>
    </row>
    <row r="40" spans="1:2" ht="27.75">
      <c r="A40" s="124">
        <v>36</v>
      </c>
      <c r="B40" s="131" t="s">
        <v>5</v>
      </c>
    </row>
    <row r="41" spans="1:2" ht="13.5">
      <c r="A41" s="132"/>
      <c r="B41" s="133"/>
    </row>
    <row r="42" spans="1:2" ht="13.5">
      <c r="A42" s="134"/>
    </row>
    <row r="43" spans="1:2" ht="13.5">
      <c r="B43" s="135"/>
    </row>
    <row r="44" spans="1:2" ht="13.5">
      <c r="B44" s="136"/>
    </row>
  </sheetData>
  <phoneticPr fontId="9" type="noConversion"/>
  <pageMargins left="0.74803149606299213" right="0.43307086614173229" top="1.3229166666666667" bottom="0.73958333333333337" header="0.31496062992125984" footer="0.35433070866141736"/>
  <pageSetup paperSize="9" orientation="portrait" r:id="rId1"/>
  <headerFooter alignWithMargins="0">
    <oddHeader>&amp;LINVESTITOR: Pravni fakultete Sveučilišta u Zagrebu
GRAĐEVINA: Plinska kotlovnica 
LOKACIJA: Gundulićeva 10, Zagreb
BROJ PROJEKTA: TD-E 0203/22
DATUM: ožujak 2022. godine</oddHeader>
    <oddFooter>&amp;LPROJEKTANT: 
ovl. inž. Ivan Đurđević d.i.e. &amp;C                             SLIMEL d.o.o.&amp;R      &amp;12Strana:&amp;P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44"/>
  <sheetViews>
    <sheetView view="pageLayout" zoomScale="85" zoomScaleNormal="85" zoomScalePageLayoutView="85" workbookViewId="0">
      <selection activeCell="C87" sqref="C87"/>
    </sheetView>
  </sheetViews>
  <sheetFormatPr defaultRowHeight="12.75"/>
  <cols>
    <col min="1" max="1" width="4.86328125" style="1" customWidth="1"/>
    <col min="2" max="2" width="54.796875" style="1" customWidth="1"/>
    <col min="3" max="3" width="5.86328125" style="1" customWidth="1"/>
    <col min="4" max="4" width="7.73046875" style="251" customWidth="1"/>
    <col min="5" max="5" width="8.73046875" style="252" customWidth="1"/>
    <col min="6" max="6" width="11.19921875" style="253" customWidth="1"/>
    <col min="7" max="7" width="9.796875" bestFit="1" customWidth="1"/>
  </cols>
  <sheetData>
    <row r="1" spans="1:256" ht="15">
      <c r="A1" s="111" t="s">
        <v>73</v>
      </c>
      <c r="B1" s="112"/>
      <c r="C1" s="113"/>
      <c r="D1" s="153"/>
      <c r="E1" s="114"/>
      <c r="F1" s="115"/>
    </row>
    <row r="2" spans="1:256" ht="25.5">
      <c r="A2" s="116" t="s">
        <v>16</v>
      </c>
      <c r="B2" s="117" t="s">
        <v>9</v>
      </c>
      <c r="C2" s="116" t="s">
        <v>10</v>
      </c>
      <c r="D2" s="116" t="s">
        <v>11</v>
      </c>
      <c r="E2" s="118" t="s">
        <v>12</v>
      </c>
      <c r="F2" s="119" t="s">
        <v>89</v>
      </c>
      <c r="G2" s="7"/>
      <c r="H2" s="7"/>
      <c r="I2" s="7"/>
      <c r="J2" s="7"/>
      <c r="K2" s="7"/>
      <c r="L2" s="7"/>
      <c r="M2" s="7"/>
    </row>
    <row r="3" spans="1:256" s="1" customFormat="1">
      <c r="A3" s="13"/>
      <c r="B3" s="26"/>
      <c r="C3" s="27"/>
      <c r="D3" s="28"/>
      <c r="E3" s="29"/>
      <c r="F3" s="32"/>
    </row>
    <row r="4" spans="1:256" s="67" customFormat="1" ht="13.9">
      <c r="A4" s="95" t="s">
        <v>93</v>
      </c>
      <c r="B4" s="96" t="s">
        <v>94</v>
      </c>
      <c r="C4" s="97"/>
      <c r="D4" s="100"/>
      <c r="E4" s="98"/>
      <c r="F4" s="99"/>
    </row>
    <row r="5" spans="1:256" s="1" customFormat="1" ht="63.75">
      <c r="A5" s="81">
        <v>1</v>
      </c>
      <c r="B5" s="272" t="s">
        <v>121</v>
      </c>
      <c r="C5" s="273"/>
      <c r="D5" s="274"/>
      <c r="E5" s="275"/>
      <c r="F5" s="276"/>
    </row>
    <row r="6" spans="1:256" s="1" customFormat="1" ht="33.75" customHeight="1">
      <c r="A6" s="81"/>
      <c r="B6" s="88" t="s">
        <v>163</v>
      </c>
      <c r="C6" s="92" t="s">
        <v>14</v>
      </c>
      <c r="D6" s="87">
        <v>1</v>
      </c>
      <c r="E6" s="84"/>
      <c r="F6" s="84" t="str">
        <f t="shared" ref="F6:F13" si="0">IF(E6&gt;0,E6*D6," ")</f>
        <v xml:space="preserve"> </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51">
      <c r="A7" s="81"/>
      <c r="B7" s="86" t="s">
        <v>143</v>
      </c>
      <c r="C7" s="82" t="s">
        <v>13</v>
      </c>
      <c r="D7" s="83">
        <v>1</v>
      </c>
      <c r="E7" s="84"/>
      <c r="F7" s="84" t="str">
        <f t="shared" si="0"/>
        <v xml:space="preserve"> </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 customFormat="1" ht="25.5">
      <c r="A8" s="81"/>
      <c r="B8" s="68" t="s">
        <v>141</v>
      </c>
      <c r="C8" s="69" t="s">
        <v>14</v>
      </c>
      <c r="D8" s="70">
        <v>1</v>
      </c>
      <c r="E8" s="5"/>
      <c r="F8" s="5" t="str">
        <f t="shared" si="0"/>
        <v xml:space="preserve"> </v>
      </c>
    </row>
    <row r="9" spans="1:256" s="8" customFormat="1" ht="25.5">
      <c r="A9" s="81"/>
      <c r="B9" s="73" t="s">
        <v>151</v>
      </c>
      <c r="C9" s="74" t="s">
        <v>13</v>
      </c>
      <c r="D9" s="75">
        <v>2</v>
      </c>
      <c r="E9" s="76"/>
      <c r="F9" s="33" t="str">
        <f t="shared" si="0"/>
        <v xml:space="preserve"> </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 customFormat="1" ht="25.5">
      <c r="A10" s="81"/>
      <c r="B10" s="278" t="s">
        <v>157</v>
      </c>
      <c r="C10" s="279" t="s">
        <v>13</v>
      </c>
      <c r="D10" s="280">
        <v>3</v>
      </c>
      <c r="E10" s="281"/>
      <c r="F10" s="282" t="str">
        <f t="shared" ref="F10" si="1">IF(E10&gt;0,E10*D10," ")</f>
        <v xml:space="preserve"> </v>
      </c>
    </row>
    <row r="11" spans="1:256" s="1" customFormat="1" ht="25.5">
      <c r="A11" s="81"/>
      <c r="B11" s="278" t="s">
        <v>156</v>
      </c>
      <c r="C11" s="279" t="s">
        <v>13</v>
      </c>
      <c r="D11" s="280">
        <v>3</v>
      </c>
      <c r="E11" s="281"/>
      <c r="F11" s="282" t="str">
        <f t="shared" si="0"/>
        <v xml:space="preserve"> </v>
      </c>
    </row>
    <row r="12" spans="1:256" s="1" customFormat="1" ht="25.5">
      <c r="A12" s="81"/>
      <c r="B12" s="278" t="s">
        <v>155</v>
      </c>
      <c r="C12" s="279" t="s">
        <v>13</v>
      </c>
      <c r="D12" s="280">
        <v>6</v>
      </c>
      <c r="E12" s="281"/>
      <c r="F12" s="282" t="str">
        <f t="shared" ref="F12" si="2">IF(E12&gt;0,E12*D12," ")</f>
        <v xml:space="preserve"> </v>
      </c>
    </row>
    <row r="13" spans="1:256" s="1" customFormat="1" ht="25.5">
      <c r="A13" s="81"/>
      <c r="B13" s="278" t="s">
        <v>154</v>
      </c>
      <c r="C13" s="279" t="s">
        <v>13</v>
      </c>
      <c r="D13" s="280">
        <v>1</v>
      </c>
      <c r="E13" s="281"/>
      <c r="F13" s="282" t="str">
        <f t="shared" si="0"/>
        <v xml:space="preserve"> </v>
      </c>
    </row>
    <row r="14" spans="1:256" s="1" customFormat="1" ht="25.5">
      <c r="A14" s="81"/>
      <c r="B14" s="278" t="s">
        <v>153</v>
      </c>
      <c r="C14" s="279" t="s">
        <v>13</v>
      </c>
      <c r="D14" s="280">
        <v>1</v>
      </c>
      <c r="E14" s="281"/>
      <c r="F14" s="282" t="str">
        <f>IF(E14&gt;0,E14*D14," ")</f>
        <v xml:space="preserve"> </v>
      </c>
    </row>
    <row r="15" spans="1:256" s="1" customFormat="1" ht="25.5">
      <c r="A15" s="81"/>
      <c r="B15" s="278" t="s">
        <v>152</v>
      </c>
      <c r="C15" s="279" t="s">
        <v>13</v>
      </c>
      <c r="D15" s="280">
        <v>3</v>
      </c>
      <c r="E15" s="281"/>
      <c r="F15" s="282" t="str">
        <f>IF(E15&gt;0,E15*D15," ")</f>
        <v xml:space="preserve"> </v>
      </c>
    </row>
    <row r="16" spans="1:256" s="1" customFormat="1" ht="25.5">
      <c r="A16" s="81"/>
      <c r="B16" s="278" t="s">
        <v>158</v>
      </c>
      <c r="C16" s="279" t="s">
        <v>13</v>
      </c>
      <c r="D16" s="280">
        <v>1</v>
      </c>
      <c r="E16" s="281"/>
      <c r="F16" s="282" t="str">
        <f t="shared" ref="F16:F19" si="3">IF(E16&gt;0,E16*D16," ")</f>
        <v xml:space="preserve"> </v>
      </c>
    </row>
    <row r="17" spans="1:256" s="1" customFormat="1" ht="25.5">
      <c r="A17" s="81"/>
      <c r="B17" s="278" t="s">
        <v>159</v>
      </c>
      <c r="C17" s="279" t="s">
        <v>13</v>
      </c>
      <c r="D17" s="280">
        <v>4</v>
      </c>
      <c r="E17" s="281"/>
      <c r="F17" s="282" t="str">
        <f t="shared" si="3"/>
        <v xml:space="preserve"> </v>
      </c>
    </row>
    <row r="18" spans="1:256" s="1" customFormat="1" ht="25.5">
      <c r="A18" s="81"/>
      <c r="B18" s="278" t="s">
        <v>160</v>
      </c>
      <c r="C18" s="279" t="s">
        <v>13</v>
      </c>
      <c r="D18" s="280">
        <v>4</v>
      </c>
      <c r="E18" s="281"/>
      <c r="F18" s="282" t="str">
        <f t="shared" si="3"/>
        <v xml:space="preserve"> </v>
      </c>
    </row>
    <row r="19" spans="1:256" s="1" customFormat="1" ht="25.5">
      <c r="A19" s="81"/>
      <c r="B19" s="278" t="s">
        <v>161</v>
      </c>
      <c r="C19" s="283" t="s">
        <v>13</v>
      </c>
      <c r="D19" s="280">
        <v>1</v>
      </c>
      <c r="E19" s="196"/>
      <c r="F19" s="282" t="str">
        <f t="shared" si="3"/>
        <v xml:space="preserve"> </v>
      </c>
    </row>
    <row r="20" spans="1:256" s="8" customFormat="1" ht="38.25">
      <c r="A20" s="81"/>
      <c r="B20" s="88" t="s">
        <v>149</v>
      </c>
      <c r="C20" s="92" t="s">
        <v>13</v>
      </c>
      <c r="D20" s="87">
        <v>1</v>
      </c>
      <c r="E20" s="84"/>
      <c r="F20" s="84" t="str">
        <f t="shared" ref="F20:F23" si="4">IF(E20&gt;0,E20*D20," ")</f>
        <v xml:space="preserve"> </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8" customFormat="1" ht="38.25">
      <c r="A21" s="81"/>
      <c r="B21" s="88" t="s">
        <v>144</v>
      </c>
      <c r="C21" s="92" t="s">
        <v>13</v>
      </c>
      <c r="D21" s="87">
        <v>4</v>
      </c>
      <c r="E21" s="84"/>
      <c r="F21" s="84" t="str">
        <f t="shared" si="4"/>
        <v xml:space="preserve"> </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8" customFormat="1" ht="38.25">
      <c r="A22" s="81"/>
      <c r="B22" s="88" t="s">
        <v>145</v>
      </c>
      <c r="C22" s="92" t="s">
        <v>13</v>
      </c>
      <c r="D22" s="87">
        <v>1</v>
      </c>
      <c r="E22" s="84"/>
      <c r="F22" s="84" t="str">
        <f t="shared" ref="F22" si="5">IF(E22&gt;0,E22*D22," ")</f>
        <v xml:space="preserve"> </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8" customFormat="1" ht="38.25">
      <c r="A23" s="81"/>
      <c r="B23" s="88" t="s">
        <v>146</v>
      </c>
      <c r="C23" s="92" t="s">
        <v>13</v>
      </c>
      <c r="D23" s="87">
        <v>2</v>
      </c>
      <c r="E23" s="84"/>
      <c r="F23" s="84" t="str">
        <f t="shared" si="4"/>
        <v xml:space="preserve"> </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8" customFormat="1" ht="38.25">
      <c r="A24" s="81"/>
      <c r="B24" s="88" t="s">
        <v>147</v>
      </c>
      <c r="C24" s="92" t="s">
        <v>13</v>
      </c>
      <c r="D24" s="87">
        <v>1</v>
      </c>
      <c r="E24" s="84"/>
      <c r="F24" s="84" t="str">
        <f t="shared" ref="F24" si="6">IF(E24&gt;0,E24*D24," ")</f>
        <v xml:space="preserve"> </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8" customFormat="1" ht="25.5">
      <c r="A25" s="72"/>
      <c r="B25" s="154" t="s">
        <v>162</v>
      </c>
      <c r="C25" s="155" t="s">
        <v>13</v>
      </c>
      <c r="D25" s="83">
        <v>1</v>
      </c>
      <c r="E25" s="76"/>
      <c r="F25" s="5" t="str">
        <f t="shared" ref="F25:F32" si="7">IF(E25&gt;0,E25*D25," ")</f>
        <v xml:space="preserve"> </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8" customFormat="1" ht="25.5">
      <c r="A26" s="72"/>
      <c r="B26" s="154" t="s">
        <v>148</v>
      </c>
      <c r="C26" s="155" t="s">
        <v>13</v>
      </c>
      <c r="D26" s="83">
        <v>1</v>
      </c>
      <c r="E26" s="76"/>
      <c r="F26" s="5" t="str">
        <f t="shared" si="7"/>
        <v xml:space="preserve"> </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8" customFormat="1" ht="25.5">
      <c r="A27" s="72"/>
      <c r="B27" s="154" t="s">
        <v>142</v>
      </c>
      <c r="C27" s="155" t="s">
        <v>13</v>
      </c>
      <c r="D27" s="83">
        <v>4</v>
      </c>
      <c r="E27" s="76"/>
      <c r="F27" s="5" t="str">
        <f t="shared" si="7"/>
        <v xml:space="preserve"> </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8" customFormat="1" ht="38.25">
      <c r="A28" s="72"/>
      <c r="B28" s="68" t="s">
        <v>164</v>
      </c>
      <c r="C28" s="156" t="s">
        <v>13</v>
      </c>
      <c r="D28" s="157">
        <v>3</v>
      </c>
      <c r="E28" s="76"/>
      <c r="F28" s="158" t="str">
        <f t="shared" si="7"/>
        <v xml:space="preserve"> </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 customFormat="1" ht="33.75" customHeight="1">
      <c r="A29" s="72"/>
      <c r="B29" s="68" t="s">
        <v>165</v>
      </c>
      <c r="C29" s="159" t="s">
        <v>13</v>
      </c>
      <c r="D29" s="160">
        <v>4</v>
      </c>
      <c r="E29" s="102"/>
      <c r="F29" s="35" t="str">
        <f t="shared" si="7"/>
        <v xml:space="preserve"> </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 customFormat="1" ht="33.75" customHeight="1">
      <c r="A30" s="72"/>
      <c r="B30" s="68" t="s">
        <v>166</v>
      </c>
      <c r="C30" s="159" t="s">
        <v>13</v>
      </c>
      <c r="D30" s="160">
        <v>4</v>
      </c>
      <c r="E30" s="102"/>
      <c r="F30" s="35" t="str">
        <f t="shared" si="7"/>
        <v xml:space="preserve"> </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 customFormat="1">
      <c r="A31" s="145"/>
      <c r="B31" s="146" t="s">
        <v>150</v>
      </c>
      <c r="C31" s="147" t="s">
        <v>13</v>
      </c>
      <c r="D31" s="148">
        <v>1</v>
      </c>
      <c r="E31" s="149"/>
      <c r="F31" s="161" t="str">
        <f t="shared" si="7"/>
        <v xml:space="preserve"> </v>
      </c>
    </row>
    <row r="32" spans="1:256" s="1" customFormat="1" ht="33.75" customHeight="1">
      <c r="A32" s="72"/>
      <c r="B32" s="68" t="s">
        <v>167</v>
      </c>
      <c r="C32" s="159" t="s">
        <v>13</v>
      </c>
      <c r="D32" s="160">
        <v>1</v>
      </c>
      <c r="E32" s="102"/>
      <c r="F32" s="35" t="str">
        <f t="shared" si="7"/>
        <v xml:space="preserve"> </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 customFormat="1">
      <c r="A33" s="81"/>
      <c r="B33" s="85" t="s">
        <v>7</v>
      </c>
      <c r="C33" s="86" t="s">
        <v>13</v>
      </c>
      <c r="D33" s="87">
        <v>1</v>
      </c>
      <c r="E33" s="84"/>
      <c r="F33" s="84" t="str">
        <f t="shared" ref="F33:F38" si="8">IF(E33&gt;0,E33*D33," ")</f>
        <v xml:space="preserve"> </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 customFormat="1">
      <c r="A34" s="81"/>
      <c r="B34" s="88" t="s">
        <v>8</v>
      </c>
      <c r="C34" s="89" t="s">
        <v>14</v>
      </c>
      <c r="D34" s="90">
        <v>1</v>
      </c>
      <c r="E34" s="91"/>
      <c r="F34" s="84" t="str">
        <f t="shared" si="8"/>
        <v xml:space="preserve"> </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 customFormat="1">
      <c r="A35" s="81"/>
      <c r="B35" s="88" t="s">
        <v>112</v>
      </c>
      <c r="C35" s="92" t="s">
        <v>14</v>
      </c>
      <c r="D35" s="87">
        <v>1</v>
      </c>
      <c r="E35" s="84"/>
      <c r="F35" s="84" t="str">
        <f t="shared" si="8"/>
        <v xml:space="preserve"> </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71" customFormat="1">
      <c r="A36" s="81"/>
      <c r="B36" s="93" t="s">
        <v>119</v>
      </c>
      <c r="C36" s="92" t="s">
        <v>13</v>
      </c>
      <c r="D36" s="87">
        <v>5</v>
      </c>
      <c r="E36" s="84"/>
      <c r="F36" s="84" t="str">
        <f t="shared" si="8"/>
        <v xml:space="preserve"> </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 customFormat="1">
      <c r="A37" s="81"/>
      <c r="B37" s="93" t="s">
        <v>71</v>
      </c>
      <c r="C37" s="92" t="s">
        <v>13</v>
      </c>
      <c r="D37" s="87">
        <v>150</v>
      </c>
      <c r="E37" s="84"/>
      <c r="F37" s="84" t="str">
        <f t="shared" si="8"/>
        <v xml:space="preserve"> </v>
      </c>
    </row>
    <row r="38" spans="1:256" s="1" customFormat="1" ht="63.75">
      <c r="A38" s="81"/>
      <c r="B38" s="88" t="s">
        <v>72</v>
      </c>
      <c r="C38" s="94" t="s">
        <v>14</v>
      </c>
      <c r="D38" s="90">
        <v>1</v>
      </c>
      <c r="E38" s="91"/>
      <c r="F38" s="84" t="str">
        <f t="shared" si="8"/>
        <v xml:space="preserve"> </v>
      </c>
    </row>
    <row r="39" spans="1:256" s="1" customFormat="1">
      <c r="A39" s="13"/>
      <c r="B39" s="26"/>
      <c r="C39" s="27"/>
      <c r="D39" s="28"/>
      <c r="E39" s="29"/>
      <c r="F39" s="32"/>
    </row>
    <row r="40" spans="1:256" ht="13.9">
      <c r="A40" s="62" t="s">
        <v>93</v>
      </c>
      <c r="B40" s="63" t="s">
        <v>95</v>
      </c>
      <c r="C40" s="64"/>
      <c r="D40" s="101"/>
      <c r="E40" s="65"/>
      <c r="F40" s="162" t="str">
        <f>IF(SUM(F5:F38)&gt;0,SUM(F5:F38)," ")</f>
        <v xml:space="preserve"> </v>
      </c>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c r="IT40" s="67"/>
      <c r="IU40" s="67"/>
      <c r="IV40" s="67"/>
    </row>
    <row r="41" spans="1:256" s="1" customFormat="1">
      <c r="A41" s="13"/>
      <c r="B41" s="26"/>
      <c r="C41" s="27"/>
      <c r="D41" s="28"/>
      <c r="E41" s="29"/>
      <c r="F41" s="32"/>
    </row>
    <row r="42" spans="1:256" s="1" customFormat="1" ht="13.9">
      <c r="A42" s="62" t="s">
        <v>96</v>
      </c>
      <c r="B42" s="63" t="s">
        <v>107</v>
      </c>
      <c r="C42" s="64"/>
      <c r="D42" s="101"/>
      <c r="E42" s="65"/>
      <c r="F42" s="66"/>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c r="A43" s="13"/>
      <c r="B43" s="26"/>
      <c r="C43" s="27"/>
      <c r="D43" s="28"/>
      <c r="E43" s="29"/>
      <c r="F43" s="32"/>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1" customFormat="1" ht="25.5">
      <c r="A44" s="163">
        <v>1</v>
      </c>
      <c r="B44" s="164" t="s">
        <v>27</v>
      </c>
      <c r="C44" s="165"/>
      <c r="D44" s="166"/>
      <c r="E44" s="167"/>
      <c r="F44" s="16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1" customFormat="1">
      <c r="A45" s="169"/>
      <c r="B45" s="170" t="s">
        <v>90</v>
      </c>
      <c r="C45" s="171"/>
      <c r="D45" s="172"/>
      <c r="E45" s="173"/>
      <c r="F45" s="174"/>
      <c r="G45" s="3"/>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1" customFormat="1" ht="51">
      <c r="A46" s="169"/>
      <c r="B46" s="175" t="s">
        <v>65</v>
      </c>
      <c r="C46" s="176"/>
      <c r="D46" s="177"/>
      <c r="E46" s="120"/>
      <c r="F46" s="174"/>
      <c r="G46" s="3"/>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1" customFormat="1">
      <c r="A47" s="22"/>
      <c r="B47" s="178" t="s">
        <v>168</v>
      </c>
      <c r="C47" s="179" t="s">
        <v>15</v>
      </c>
      <c r="D47" s="180">
        <v>20</v>
      </c>
      <c r="E47" s="181"/>
      <c r="F47" s="182" t="str">
        <f>IF(D47*E47&gt;0,D47*E47,"")</f>
        <v/>
      </c>
      <c r="G47" s="3"/>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1" customFormat="1">
      <c r="A48" s="22"/>
      <c r="B48" s="183" t="s">
        <v>28</v>
      </c>
      <c r="C48" s="179"/>
      <c r="D48" s="180"/>
      <c r="E48" s="173"/>
      <c r="F48" s="182"/>
      <c r="G48" s="3"/>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38.25">
      <c r="A49" s="22"/>
      <c r="B49" s="184" t="s">
        <v>91</v>
      </c>
      <c r="C49" s="185" t="s">
        <v>15</v>
      </c>
      <c r="D49" s="180">
        <v>50</v>
      </c>
      <c r="E49" s="5"/>
      <c r="F49" s="182" t="str">
        <f>IF(D49*E49&gt;0,D49*E49,"")</f>
        <v/>
      </c>
      <c r="G49" s="3"/>
      <c r="H49" s="1"/>
      <c r="I49" s="1"/>
      <c r="J49" s="1"/>
      <c r="K49" s="1"/>
      <c r="L49" s="1"/>
      <c r="M49" s="1"/>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41.25" customHeight="1">
      <c r="A50" s="22"/>
      <c r="B50" s="31" t="s">
        <v>113</v>
      </c>
      <c r="C50" s="186" t="s">
        <v>15</v>
      </c>
      <c r="D50" s="180">
        <v>50</v>
      </c>
      <c r="E50" s="5"/>
      <c r="F50" s="32" t="str">
        <f>IF(D50*E50&gt;0,D50*E50,"")</f>
        <v/>
      </c>
      <c r="G50" s="3"/>
      <c r="H50" s="1"/>
      <c r="I50" s="1"/>
      <c r="J50" s="1"/>
      <c r="K50" s="1"/>
      <c r="L50" s="1"/>
      <c r="M50" s="1"/>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1" customFormat="1">
      <c r="A51" s="163"/>
      <c r="B51" s="187" t="s">
        <v>29</v>
      </c>
      <c r="C51" s="188"/>
      <c r="D51" s="189"/>
      <c r="E51" s="190"/>
      <c r="F51" s="191"/>
    </row>
    <row r="52" spans="1:256" s="1" customFormat="1">
      <c r="A52" s="13"/>
      <c r="B52" s="26"/>
      <c r="C52" s="27"/>
      <c r="D52" s="28"/>
      <c r="E52" s="29"/>
      <c r="F52" s="32"/>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77"/>
      <c r="FR52" s="77"/>
      <c r="FS52" s="77"/>
      <c r="FT52" s="77"/>
      <c r="FU52" s="77"/>
      <c r="FV52" s="77"/>
      <c r="FW52" s="77"/>
      <c r="FX52" s="77"/>
      <c r="FY52" s="77"/>
      <c r="FZ52" s="77"/>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row>
    <row r="53" spans="1:256" s="1" customFormat="1" ht="25.5">
      <c r="A53" s="22">
        <v>2</v>
      </c>
      <c r="B53" s="192" t="s">
        <v>21</v>
      </c>
      <c r="C53" s="193"/>
      <c r="D53" s="193"/>
      <c r="E53" s="194"/>
      <c r="F53" s="182"/>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row>
    <row r="54" spans="1:256" s="142" customFormat="1">
      <c r="A54" s="145"/>
      <c r="B54" s="195" t="s">
        <v>114</v>
      </c>
      <c r="C54" s="183" t="s">
        <v>15</v>
      </c>
      <c r="D54" s="70">
        <v>40</v>
      </c>
      <c r="E54" s="196"/>
      <c r="F54" s="5" t="str">
        <f>IF(E54&gt;0,E54*D54," ")</f>
        <v xml:space="preserve"> </v>
      </c>
    </row>
    <row r="55" spans="1:256" s="1" customFormat="1">
      <c r="A55" s="145"/>
      <c r="B55" s="195" t="s">
        <v>130</v>
      </c>
      <c r="C55" s="183" t="s">
        <v>15</v>
      </c>
      <c r="D55" s="70">
        <v>20</v>
      </c>
      <c r="E55" s="196"/>
      <c r="F55" s="5" t="str">
        <f t="shared" ref="F55:F61" si="9">IF(E55&gt;0,E55*D55," ")</f>
        <v xml:space="preserve"> </v>
      </c>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c r="FR55" s="77"/>
      <c r="FS55" s="77"/>
      <c r="FT55" s="77"/>
      <c r="FU55" s="77"/>
      <c r="FV55" s="77"/>
      <c r="FW55" s="77"/>
      <c r="FX55" s="77"/>
      <c r="FY55" s="77"/>
      <c r="FZ55" s="77"/>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row>
    <row r="56" spans="1:256" s="1" customFormat="1">
      <c r="A56" s="145"/>
      <c r="B56" s="195" t="s">
        <v>131</v>
      </c>
      <c r="C56" s="183" t="s">
        <v>15</v>
      </c>
      <c r="D56" s="70">
        <v>250</v>
      </c>
      <c r="E56" s="196"/>
      <c r="F56" s="5" t="str">
        <f t="shared" si="9"/>
        <v xml:space="preserve"> </v>
      </c>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c r="FR56" s="77"/>
      <c r="FS56" s="77"/>
      <c r="FT56" s="77"/>
      <c r="FU56" s="77"/>
      <c r="FV56" s="77"/>
      <c r="FW56" s="77"/>
      <c r="FX56" s="77"/>
      <c r="FY56" s="77"/>
      <c r="FZ56" s="77"/>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row>
    <row r="57" spans="1:256" s="1" customFormat="1">
      <c r="A57" s="145"/>
      <c r="B57" s="195" t="s">
        <v>132</v>
      </c>
      <c r="C57" s="183" t="s">
        <v>15</v>
      </c>
      <c r="D57" s="70">
        <v>250</v>
      </c>
      <c r="E57" s="196"/>
      <c r="F57" s="5" t="str">
        <f t="shared" si="9"/>
        <v xml:space="preserve"> </v>
      </c>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77"/>
      <c r="FY57" s="77"/>
      <c r="FZ57" s="77"/>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row>
    <row r="58" spans="1:256" s="1" customFormat="1">
      <c r="A58" s="145"/>
      <c r="B58" s="195" t="s">
        <v>118</v>
      </c>
      <c r="C58" s="183" t="s">
        <v>15</v>
      </c>
      <c r="D58" s="70">
        <v>60</v>
      </c>
      <c r="E58" s="196"/>
      <c r="F58" s="5" t="str">
        <f t="shared" si="9"/>
        <v xml:space="preserve"> </v>
      </c>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c r="FR58" s="77"/>
      <c r="FS58" s="77"/>
      <c r="FT58" s="77"/>
      <c r="FU58" s="77"/>
      <c r="FV58" s="77"/>
      <c r="FW58" s="77"/>
      <c r="FX58" s="77"/>
      <c r="FY58" s="77"/>
      <c r="FZ58" s="77"/>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row>
    <row r="59" spans="1:256" s="143" customFormat="1">
      <c r="A59" s="22"/>
      <c r="B59" s="195" t="s">
        <v>133</v>
      </c>
      <c r="C59" s="183" t="s">
        <v>15</v>
      </c>
      <c r="D59" s="197">
        <v>10</v>
      </c>
      <c r="E59" s="198"/>
      <c r="F59" s="5" t="str">
        <f t="shared" si="9"/>
        <v xml:space="preserve"> </v>
      </c>
    </row>
    <row r="60" spans="1:256" s="143" customFormat="1">
      <c r="A60" s="22"/>
      <c r="B60" s="192" t="s">
        <v>80</v>
      </c>
      <c r="C60" s="183" t="s">
        <v>15</v>
      </c>
      <c r="D60" s="197">
        <v>50</v>
      </c>
      <c r="E60" s="198"/>
      <c r="F60" s="5" t="str">
        <f t="shared" si="9"/>
        <v xml:space="preserve"> </v>
      </c>
    </row>
    <row r="61" spans="1:256" s="1" customFormat="1">
      <c r="A61" s="22"/>
      <c r="B61" s="199" t="s">
        <v>120</v>
      </c>
      <c r="C61" s="18"/>
      <c r="D61" s="11"/>
      <c r="E61" s="12"/>
      <c r="F61" s="12" t="str">
        <f t="shared" si="9"/>
        <v xml:space="preserve"> </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 customFormat="1">
      <c r="A62" s="15"/>
      <c r="B62" s="200"/>
      <c r="C62" s="201"/>
      <c r="D62" s="201"/>
      <c r="E62" s="16"/>
      <c r="F62" s="17"/>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5.5">
      <c r="A63" s="60">
        <v>3</v>
      </c>
      <c r="B63" s="202" t="s">
        <v>64</v>
      </c>
      <c r="C63" s="203"/>
      <c r="D63" s="204"/>
      <c r="E63" s="205"/>
      <c r="F63" s="206"/>
      <c r="G63" s="58"/>
    </row>
    <row r="64" spans="1:256">
      <c r="A64" s="60"/>
      <c r="B64" s="207" t="s">
        <v>0</v>
      </c>
      <c r="C64" s="208"/>
      <c r="D64" s="204"/>
      <c r="E64" s="209"/>
      <c r="F64" s="61"/>
      <c r="G64" s="1"/>
    </row>
    <row r="65" spans="1:256" s="67" customFormat="1" ht="13.9">
      <c r="A65" s="60"/>
      <c r="B65" s="78" t="s">
        <v>170</v>
      </c>
      <c r="C65" s="79" t="s">
        <v>13</v>
      </c>
      <c r="D65" s="80">
        <v>2</v>
      </c>
      <c r="E65" s="59"/>
      <c r="F65" s="61" t="str">
        <f>IF(D65*E65&gt;0,D65*E65,"")</f>
        <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67" customFormat="1" ht="267.75">
      <c r="A66" s="60"/>
      <c r="B66" s="78" t="s">
        <v>169</v>
      </c>
      <c r="C66" s="79" t="s">
        <v>13</v>
      </c>
      <c r="D66" s="80">
        <v>4</v>
      </c>
      <c r="E66" s="59"/>
      <c r="F66" s="61" t="str">
        <f>IF(D66*E66&gt;0,D66*E66,"")</f>
        <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 customFormat="1">
      <c r="A67" s="22"/>
      <c r="B67" s="210" t="s">
        <v>6</v>
      </c>
      <c r="C67" s="211"/>
      <c r="D67" s="212"/>
      <c r="E67" s="213"/>
      <c r="F67" s="214"/>
    </row>
    <row r="68" spans="1:256" s="2" customFormat="1">
      <c r="A68" s="15"/>
      <c r="B68" s="200"/>
      <c r="C68" s="201"/>
      <c r="D68" s="201"/>
      <c r="E68" s="16"/>
      <c r="F68" s="17"/>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2" customFormat="1" ht="25.5">
      <c r="A69" s="60">
        <v>4</v>
      </c>
      <c r="B69" s="202" t="s">
        <v>115</v>
      </c>
      <c r="C69" s="203"/>
      <c r="D69" s="204"/>
      <c r="E69" s="205"/>
      <c r="F69" s="206"/>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2" customFormat="1" ht="25.5">
      <c r="A70" s="60"/>
      <c r="B70" s="78" t="s">
        <v>134</v>
      </c>
      <c r="C70" s="79" t="s">
        <v>13</v>
      </c>
      <c r="D70" s="80">
        <v>2</v>
      </c>
      <c r="E70" s="59"/>
      <c r="F70" s="61" t="str">
        <f>IF(D70*E70&gt;0,D70*E70,"")</f>
        <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144" customFormat="1" ht="25.5">
      <c r="A71" s="60"/>
      <c r="B71" s="78" t="s">
        <v>111</v>
      </c>
      <c r="C71" s="79" t="s">
        <v>13</v>
      </c>
      <c r="D71" s="215">
        <v>1</v>
      </c>
      <c r="E71" s="216"/>
      <c r="F71" s="61" t="str">
        <f>IF(D71*E71&gt;0,D71*E71,"")</f>
        <v/>
      </c>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143"/>
      <c r="FS71" s="143"/>
      <c r="FT71" s="143"/>
      <c r="FU71" s="143"/>
      <c r="FV71" s="143"/>
      <c r="FW71" s="143"/>
      <c r="FX71" s="143"/>
      <c r="FY71" s="143"/>
      <c r="FZ71" s="143"/>
      <c r="GA71" s="143"/>
      <c r="GB71" s="143"/>
      <c r="GC71" s="143"/>
      <c r="GD71" s="143"/>
      <c r="GE71" s="143"/>
      <c r="GF71" s="143"/>
      <c r="GG71" s="143"/>
      <c r="GH71" s="143"/>
      <c r="GI71" s="143"/>
      <c r="GJ71" s="143"/>
      <c r="GK71" s="143"/>
      <c r="GL71" s="143"/>
      <c r="GM71" s="143"/>
      <c r="GN71" s="143"/>
      <c r="GO71" s="143"/>
      <c r="GP71" s="143"/>
      <c r="GQ71" s="143"/>
      <c r="GR71" s="143"/>
      <c r="GS71" s="143"/>
      <c r="GT71" s="143"/>
      <c r="GU71" s="143"/>
      <c r="GV71" s="143"/>
      <c r="GW71" s="143"/>
      <c r="GX71" s="143"/>
      <c r="GY71" s="143"/>
      <c r="GZ71" s="143"/>
      <c r="HA71" s="143"/>
      <c r="HB71" s="143"/>
      <c r="HC71" s="143"/>
      <c r="HD71" s="143"/>
      <c r="HE71" s="143"/>
      <c r="HF71" s="143"/>
      <c r="HG71" s="143"/>
      <c r="HH71" s="143"/>
      <c r="HI71" s="143"/>
      <c r="HJ71" s="143"/>
      <c r="HK71" s="143"/>
      <c r="HL71" s="143"/>
      <c r="HM71" s="143"/>
      <c r="HN71" s="143"/>
      <c r="HO71" s="143"/>
      <c r="HP71" s="143"/>
      <c r="HQ71" s="143"/>
      <c r="HR71" s="143"/>
      <c r="HS71" s="143"/>
      <c r="HT71" s="143"/>
      <c r="HU71" s="143"/>
      <c r="HV71" s="143"/>
      <c r="HW71" s="143"/>
      <c r="HX71" s="143"/>
      <c r="HY71" s="143"/>
      <c r="HZ71" s="143"/>
      <c r="IA71" s="143"/>
      <c r="IB71" s="143"/>
      <c r="IC71" s="143"/>
      <c r="ID71" s="143"/>
      <c r="IE71" s="143"/>
      <c r="IF71" s="143"/>
      <c r="IG71" s="143"/>
      <c r="IH71" s="143"/>
      <c r="II71" s="143"/>
      <c r="IJ71" s="143"/>
      <c r="IK71" s="143"/>
      <c r="IL71" s="143"/>
      <c r="IM71" s="143"/>
      <c r="IN71" s="143"/>
      <c r="IO71" s="143"/>
      <c r="IP71" s="143"/>
      <c r="IQ71" s="143"/>
      <c r="IR71" s="143"/>
      <c r="IS71" s="143"/>
      <c r="IT71" s="143"/>
      <c r="IU71" s="143"/>
      <c r="IV71" s="143"/>
    </row>
    <row r="72" spans="1:256" s="144" customFormat="1" ht="25.5">
      <c r="A72" s="60"/>
      <c r="B72" s="78" t="s">
        <v>117</v>
      </c>
      <c r="C72" s="79" t="s">
        <v>13</v>
      </c>
      <c r="D72" s="215">
        <v>1</v>
      </c>
      <c r="E72" s="216"/>
      <c r="F72" s="61" t="str">
        <f>IF(D72*E72&gt;0,D72*E72,"")</f>
        <v/>
      </c>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143"/>
      <c r="GB72" s="143"/>
      <c r="GC72" s="143"/>
      <c r="GD72" s="143"/>
      <c r="GE72" s="143"/>
      <c r="GF72" s="143"/>
      <c r="GG72" s="143"/>
      <c r="GH72" s="143"/>
      <c r="GI72" s="143"/>
      <c r="GJ72" s="143"/>
      <c r="GK72" s="143"/>
      <c r="GL72" s="143"/>
      <c r="GM72" s="143"/>
      <c r="GN72" s="143"/>
      <c r="GO72" s="143"/>
      <c r="GP72" s="143"/>
      <c r="GQ72" s="143"/>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c r="HU72" s="143"/>
      <c r="HV72" s="143"/>
      <c r="HW72" s="143"/>
      <c r="HX72" s="143"/>
      <c r="HY72" s="143"/>
      <c r="HZ72" s="143"/>
      <c r="IA72" s="143"/>
      <c r="IB72" s="143"/>
      <c r="IC72" s="143"/>
      <c r="ID72" s="143"/>
      <c r="IE72" s="143"/>
      <c r="IF72" s="143"/>
      <c r="IG72" s="143"/>
      <c r="IH72" s="143"/>
      <c r="II72" s="143"/>
      <c r="IJ72" s="143"/>
      <c r="IK72" s="143"/>
      <c r="IL72" s="143"/>
      <c r="IM72" s="143"/>
      <c r="IN72" s="143"/>
      <c r="IO72" s="143"/>
      <c r="IP72" s="143"/>
      <c r="IQ72" s="143"/>
      <c r="IR72" s="143"/>
      <c r="IS72" s="143"/>
      <c r="IT72" s="143"/>
      <c r="IU72" s="143"/>
      <c r="IV72" s="143"/>
    </row>
    <row r="73" spans="1:256">
      <c r="A73" s="22"/>
      <c r="B73" s="210" t="s">
        <v>6</v>
      </c>
      <c r="C73" s="211"/>
      <c r="D73" s="212"/>
      <c r="E73" s="213"/>
      <c r="F73" s="214"/>
      <c r="G73" s="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4" customFormat="1">
      <c r="A74" s="217"/>
      <c r="B74" s="19"/>
      <c r="C74" s="20"/>
      <c r="D74" s="21"/>
      <c r="E74" s="30"/>
      <c r="F74" s="3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row>
    <row r="75" spans="1:256" s="2" customFormat="1">
      <c r="A75" s="60">
        <v>5</v>
      </c>
      <c r="B75" s="202" t="s">
        <v>172</v>
      </c>
      <c r="C75" s="203"/>
      <c r="D75" s="204"/>
      <c r="E75" s="205"/>
      <c r="F75" s="206"/>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2" customFormat="1" ht="25.5">
      <c r="A76" s="60"/>
      <c r="B76" s="78" t="s">
        <v>171</v>
      </c>
      <c r="C76" s="79" t="s">
        <v>13</v>
      </c>
      <c r="D76" s="80">
        <v>6</v>
      </c>
      <c r="E76" s="59"/>
      <c r="F76" s="61" t="str">
        <f>IF(D76*E76&gt;0,D76*E76,"")</f>
        <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144" customFormat="1" ht="382.5">
      <c r="A77" s="60"/>
      <c r="B77" s="78" t="s">
        <v>173</v>
      </c>
      <c r="C77" s="79" t="s">
        <v>13</v>
      </c>
      <c r="D77" s="215">
        <v>5</v>
      </c>
      <c r="E77" s="216"/>
      <c r="F77" s="61" t="str">
        <f>IF(D77*E77&gt;0,D77*E77,"")</f>
        <v/>
      </c>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143"/>
      <c r="FS77" s="143"/>
      <c r="FT77" s="143"/>
      <c r="FU77" s="143"/>
      <c r="FV77" s="143"/>
      <c r="FW77" s="143"/>
      <c r="FX77" s="143"/>
      <c r="FY77" s="143"/>
      <c r="FZ77" s="143"/>
      <c r="GA77" s="143"/>
      <c r="GB77" s="143"/>
      <c r="GC77" s="143"/>
      <c r="GD77" s="143"/>
      <c r="GE77" s="143"/>
      <c r="GF77" s="143"/>
      <c r="GG77" s="143"/>
      <c r="GH77" s="143"/>
      <c r="GI77" s="143"/>
      <c r="GJ77" s="143"/>
      <c r="GK77" s="143"/>
      <c r="GL77" s="143"/>
      <c r="GM77" s="143"/>
      <c r="GN77" s="143"/>
      <c r="GO77" s="143"/>
      <c r="GP77" s="143"/>
      <c r="GQ77" s="143"/>
      <c r="GR77" s="143"/>
      <c r="GS77" s="143"/>
      <c r="GT77" s="143"/>
      <c r="GU77" s="143"/>
      <c r="GV77" s="143"/>
      <c r="GW77" s="143"/>
      <c r="GX77" s="143"/>
      <c r="GY77" s="143"/>
      <c r="GZ77" s="143"/>
      <c r="HA77" s="143"/>
      <c r="HB77" s="143"/>
      <c r="HC77" s="143"/>
      <c r="HD77" s="143"/>
      <c r="HE77" s="143"/>
      <c r="HF77" s="143"/>
      <c r="HG77" s="143"/>
      <c r="HH77" s="143"/>
      <c r="HI77" s="143"/>
      <c r="HJ77" s="143"/>
      <c r="HK77" s="143"/>
      <c r="HL77" s="143"/>
      <c r="HM77" s="143"/>
      <c r="HN77" s="143"/>
      <c r="HO77" s="143"/>
      <c r="HP77" s="143"/>
      <c r="HQ77" s="143"/>
      <c r="HR77" s="143"/>
      <c r="HS77" s="143"/>
      <c r="HT77" s="143"/>
      <c r="HU77" s="143"/>
      <c r="HV77" s="143"/>
      <c r="HW77" s="143"/>
      <c r="HX77" s="143"/>
      <c r="HY77" s="143"/>
      <c r="HZ77" s="143"/>
      <c r="IA77" s="143"/>
      <c r="IB77" s="143"/>
      <c r="IC77" s="143"/>
      <c r="ID77" s="143"/>
      <c r="IE77" s="143"/>
      <c r="IF77" s="143"/>
      <c r="IG77" s="143"/>
      <c r="IH77" s="143"/>
      <c r="II77" s="143"/>
      <c r="IJ77" s="143"/>
      <c r="IK77" s="143"/>
      <c r="IL77" s="143"/>
      <c r="IM77" s="143"/>
      <c r="IN77" s="143"/>
      <c r="IO77" s="143"/>
      <c r="IP77" s="143"/>
      <c r="IQ77" s="143"/>
      <c r="IR77" s="143"/>
      <c r="IS77" s="143"/>
      <c r="IT77" s="143"/>
      <c r="IU77" s="143"/>
      <c r="IV77" s="143"/>
    </row>
    <row r="78" spans="1:256">
      <c r="A78" s="22"/>
      <c r="B78" s="210" t="s">
        <v>6</v>
      </c>
      <c r="C78" s="211"/>
      <c r="D78" s="212"/>
      <c r="E78" s="213"/>
      <c r="F78" s="214"/>
      <c r="G78" s="3"/>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c r="A79" s="15"/>
      <c r="B79" s="200"/>
      <c r="C79" s="201"/>
      <c r="D79" s="201"/>
      <c r="E79" s="16"/>
      <c r="F79" s="17"/>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1" customFormat="1" ht="63.75">
      <c r="A80" s="218">
        <v>6</v>
      </c>
      <c r="B80" s="219" t="s">
        <v>70</v>
      </c>
      <c r="C80" s="220" t="s">
        <v>13</v>
      </c>
      <c r="D80" s="221">
        <v>5</v>
      </c>
      <c r="E80" s="14"/>
      <c r="F80" s="36" t="str">
        <f>IF(E80&gt;0,E80*D80," ")</f>
        <v xml:space="preserve"> </v>
      </c>
      <c r="G80" s="3"/>
    </row>
    <row r="81" spans="1:256" s="1" customFormat="1">
      <c r="A81" s="13"/>
      <c r="B81" s="222"/>
      <c r="C81" s="27"/>
      <c r="D81" s="28"/>
      <c r="E81" s="29"/>
      <c r="F81" s="32"/>
      <c r="G81" s="3"/>
    </row>
    <row r="82" spans="1:256" s="1" customFormat="1" ht="63.75">
      <c r="A82" s="218">
        <v>7</v>
      </c>
      <c r="B82" s="219" t="s">
        <v>122</v>
      </c>
      <c r="C82" s="220" t="s">
        <v>14</v>
      </c>
      <c r="D82" s="221">
        <v>30</v>
      </c>
      <c r="E82" s="14"/>
      <c r="F82" s="36" t="str">
        <f>IF(E82&gt;0,E82*D82," ")</f>
        <v xml:space="preserve"> </v>
      </c>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c r="A83" s="13"/>
      <c r="B83" s="222"/>
      <c r="C83" s="27"/>
      <c r="D83" s="28"/>
      <c r="E83" s="29"/>
      <c r="F83" s="32"/>
      <c r="G83" s="1"/>
    </row>
    <row r="84" spans="1:256" s="1" customFormat="1" ht="89.25">
      <c r="A84" s="288">
        <v>8</v>
      </c>
      <c r="B84" s="289" t="s">
        <v>195</v>
      </c>
      <c r="C84" s="290" t="s">
        <v>13</v>
      </c>
      <c r="D84" s="291">
        <v>4</v>
      </c>
      <c r="E84" s="292"/>
      <c r="F84" s="36" t="str">
        <f>IF(E84&gt;0,E84*D84," ")</f>
        <v xml:space="preserve"> </v>
      </c>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c r="BZ84" s="293"/>
    </row>
    <row r="85" spans="1:256">
      <c r="A85" s="13"/>
      <c r="B85" s="222"/>
      <c r="C85" s="27"/>
      <c r="D85" s="28"/>
      <c r="E85" s="29"/>
      <c r="F85" s="32"/>
      <c r="G85" s="1"/>
    </row>
    <row r="86" spans="1:256" ht="13.9">
      <c r="A86" s="62" t="s">
        <v>96</v>
      </c>
      <c r="B86" s="63" t="s">
        <v>108</v>
      </c>
      <c r="C86" s="64"/>
      <c r="D86" s="101"/>
      <c r="E86" s="65"/>
      <c r="F86" s="162" t="str">
        <f>IF(SUM(F45:F84)&gt;0,SUM(F45:F84)," ")</f>
        <v xml:space="preserve"> </v>
      </c>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c r="A87" s="13"/>
      <c r="B87" s="26"/>
      <c r="C87" s="27"/>
      <c r="D87" s="28"/>
      <c r="E87" s="29"/>
      <c r="F87" s="32"/>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3.9">
      <c r="A88" s="62" t="s">
        <v>97</v>
      </c>
      <c r="B88" s="63" t="s">
        <v>109</v>
      </c>
      <c r="C88" s="64"/>
      <c r="D88" s="101"/>
      <c r="E88" s="65"/>
      <c r="F88" s="66"/>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c r="A89" s="13"/>
      <c r="B89" s="26"/>
      <c r="C89" s="27"/>
      <c r="D89" s="28"/>
      <c r="E89" s="29"/>
      <c r="F89" s="32"/>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c r="A90" s="22">
        <v>1</v>
      </c>
      <c r="B90" s="284" t="s">
        <v>22</v>
      </c>
      <c r="C90" s="120"/>
      <c r="D90" s="21"/>
      <c r="E90" s="29"/>
      <c r="F90" s="32"/>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114.75">
      <c r="A91" s="23"/>
      <c r="B91" s="224" t="s">
        <v>174</v>
      </c>
      <c r="C91" s="69" t="s">
        <v>13</v>
      </c>
      <c r="D91" s="6">
        <v>2</v>
      </c>
      <c r="E91" s="59"/>
      <c r="F91" s="32" t="str">
        <f>IF(D91*E91&gt;0,D91*E91,"")</f>
        <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s="1" customFormat="1" ht="76.5">
      <c r="A92" s="25"/>
      <c r="B92" s="277" t="s">
        <v>181</v>
      </c>
      <c r="C92" s="150" t="s">
        <v>13</v>
      </c>
      <c r="D92" s="225">
        <v>1</v>
      </c>
      <c r="E92" s="151"/>
      <c r="F92" s="152" t="str">
        <f>IF(D92*E92&gt;0,D92*E92,"")</f>
        <v/>
      </c>
    </row>
    <row r="93" spans="1:256" s="1" customFormat="1" ht="76.5">
      <c r="A93" s="25"/>
      <c r="B93" s="277" t="s">
        <v>180</v>
      </c>
      <c r="C93" s="150" t="s">
        <v>13</v>
      </c>
      <c r="D93" s="225">
        <v>1</v>
      </c>
      <c r="E93" s="151"/>
      <c r="F93" s="152" t="str">
        <f>IF(D93*E93&gt;0,D93*E93,"")</f>
        <v/>
      </c>
    </row>
    <row r="94" spans="1:256" ht="38.25">
      <c r="A94" s="22"/>
      <c r="B94" s="226" t="s">
        <v>123</v>
      </c>
      <c r="C94" s="227"/>
      <c r="D94" s="227"/>
      <c r="E94" s="228"/>
      <c r="F94" s="214"/>
    </row>
    <row r="95" spans="1:256">
      <c r="A95" s="217"/>
      <c r="B95" s="19"/>
      <c r="C95" s="20"/>
      <c r="D95" s="21"/>
      <c r="E95" s="30"/>
      <c r="F95" s="34"/>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66.15">
      <c r="A96" s="22">
        <v>2</v>
      </c>
      <c r="B96" s="284" t="s">
        <v>175</v>
      </c>
      <c r="C96" s="120"/>
      <c r="D96" s="21"/>
      <c r="E96" s="223"/>
      <c r="F96" s="182"/>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293.25">
      <c r="A97" s="23"/>
      <c r="B97" s="224" t="s">
        <v>176</v>
      </c>
      <c r="C97" s="69" t="s">
        <v>13</v>
      </c>
      <c r="D97" s="6">
        <v>2</v>
      </c>
      <c r="E97" s="59"/>
      <c r="F97" s="32" t="str">
        <f>IF(D97*E97&gt;0,D97*E97,"")</f>
        <v/>
      </c>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293.25">
      <c r="A98" s="23"/>
      <c r="B98" s="224" t="s">
        <v>177</v>
      </c>
      <c r="C98" s="69" t="s">
        <v>13</v>
      </c>
      <c r="D98" s="6">
        <v>2</v>
      </c>
      <c r="E98" s="59"/>
      <c r="F98" s="32" t="str">
        <f>IF(D98*E98&gt;0,D98*E98,"")</f>
        <v/>
      </c>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318.75">
      <c r="A99" s="23"/>
      <c r="B99" s="224" t="s">
        <v>178</v>
      </c>
      <c r="C99" s="69" t="s">
        <v>13</v>
      </c>
      <c r="D99" s="6">
        <v>1</v>
      </c>
      <c r="E99" s="59"/>
      <c r="F99" s="32" t="str">
        <f>IF(D99*E99&gt;0,D99*E99,"")</f>
        <v/>
      </c>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318.75">
      <c r="A100" s="23"/>
      <c r="B100" s="224" t="s">
        <v>179</v>
      </c>
      <c r="C100" s="69" t="s">
        <v>13</v>
      </c>
      <c r="D100" s="6">
        <v>1</v>
      </c>
      <c r="E100" s="59"/>
      <c r="F100" s="32" t="str">
        <f>IF(D100*E100&gt;0,D100*E100,"")</f>
        <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229.5">
      <c r="A101" s="23"/>
      <c r="B101" s="224" t="s">
        <v>182</v>
      </c>
      <c r="C101" s="69" t="s">
        <v>13</v>
      </c>
      <c r="D101" s="6">
        <v>3</v>
      </c>
      <c r="E101" s="59"/>
      <c r="F101" s="32" t="str">
        <f>IF(D101*E101&gt;0,D101*E101,"")</f>
        <v/>
      </c>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38.25">
      <c r="A102" s="22"/>
      <c r="B102" s="226" t="s">
        <v>123</v>
      </c>
      <c r="C102" s="227"/>
      <c r="D102" s="227"/>
      <c r="E102" s="228"/>
      <c r="F102" s="214"/>
    </row>
    <row r="103" spans="1:256">
      <c r="A103" s="217"/>
      <c r="B103" s="19"/>
      <c r="C103" s="20"/>
      <c r="D103" s="21"/>
      <c r="E103" s="30"/>
      <c r="F103" s="3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ht="13.9">
      <c r="A104" s="62" t="s">
        <v>97</v>
      </c>
      <c r="B104" s="63" t="s">
        <v>110</v>
      </c>
      <c r="C104" s="64"/>
      <c r="D104" s="101"/>
      <c r="E104" s="65"/>
      <c r="F104" s="162" t="str">
        <f>IF(SUM(F90:F102)&gt;0,SUM(F90:F102)," ")</f>
        <v xml:space="preserve"> </v>
      </c>
    </row>
    <row r="105" spans="1:256">
      <c r="A105" s="13"/>
      <c r="B105" s="26"/>
      <c r="C105" s="27"/>
      <c r="D105" s="28"/>
      <c r="E105" s="29"/>
      <c r="F105" s="32"/>
    </row>
    <row r="106" spans="1:256" ht="13.9">
      <c r="A106" s="62" t="s">
        <v>98</v>
      </c>
      <c r="B106" s="63" t="s">
        <v>99</v>
      </c>
      <c r="C106" s="64"/>
      <c r="D106" s="101"/>
      <c r="E106" s="65"/>
      <c r="F106" s="66"/>
    </row>
    <row r="107" spans="1:256">
      <c r="A107" s="13"/>
      <c r="B107" s="26"/>
      <c r="C107" s="27"/>
      <c r="D107" s="28"/>
      <c r="E107" s="29"/>
      <c r="F107" s="32"/>
    </row>
    <row r="108" spans="1:256" ht="27" customHeight="1">
      <c r="A108" s="22">
        <v>1</v>
      </c>
      <c r="B108" s="184" t="s">
        <v>135</v>
      </c>
      <c r="C108" s="229"/>
      <c r="D108" s="193"/>
      <c r="E108" s="194"/>
      <c r="F108" s="182"/>
    </row>
    <row r="109" spans="1:256">
      <c r="A109" s="24"/>
      <c r="B109" s="230" t="s">
        <v>136</v>
      </c>
      <c r="C109" s="231" t="s">
        <v>17</v>
      </c>
      <c r="D109" s="232">
        <v>1</v>
      </c>
      <c r="E109" s="5"/>
      <c r="F109" s="5" t="str">
        <f>IF(E109&gt;0,E109*D109," ")</f>
        <v xml:space="preserve"> </v>
      </c>
    </row>
    <row r="110" spans="1:256">
      <c r="A110" s="24"/>
      <c r="B110" s="230" t="s">
        <v>137</v>
      </c>
      <c r="C110" s="231" t="s">
        <v>17</v>
      </c>
      <c r="D110" s="232">
        <v>2</v>
      </c>
      <c r="E110" s="5"/>
      <c r="F110" s="5" t="str">
        <f t="shared" ref="F110:F112" si="10">IF(E110&gt;0,E110*D110," ")</f>
        <v xml:space="preserve"> </v>
      </c>
    </row>
    <row r="111" spans="1:256">
      <c r="A111" s="24"/>
      <c r="B111" s="230" t="s">
        <v>138</v>
      </c>
      <c r="C111" s="231" t="s">
        <v>15</v>
      </c>
      <c r="D111" s="232">
        <v>30</v>
      </c>
      <c r="E111" s="5"/>
      <c r="F111" s="5" t="str">
        <f t="shared" ref="F111" si="11">IF(E111&gt;0,E111*D111," ")</f>
        <v xml:space="preserve"> </v>
      </c>
    </row>
    <row r="112" spans="1:256" ht="25.5">
      <c r="A112" s="24"/>
      <c r="B112" s="230" t="s">
        <v>139</v>
      </c>
      <c r="C112" s="231" t="s">
        <v>17</v>
      </c>
      <c r="D112" s="232">
        <v>1</v>
      </c>
      <c r="E112" s="5"/>
      <c r="F112" s="5" t="str">
        <f t="shared" si="10"/>
        <v xml:space="preserve"> </v>
      </c>
    </row>
    <row r="113" spans="1:13" ht="25.5">
      <c r="A113" s="22"/>
      <c r="B113" s="9" t="s">
        <v>140</v>
      </c>
      <c r="C113" s="10"/>
      <c r="D113" s="11"/>
      <c r="E113" s="12"/>
      <c r="F113" s="12"/>
    </row>
    <row r="114" spans="1:13">
      <c r="A114" s="13"/>
      <c r="B114" s="222"/>
      <c r="C114" s="27"/>
      <c r="D114" s="28"/>
      <c r="E114" s="29"/>
      <c r="F114" s="32"/>
    </row>
    <row r="115" spans="1:13" ht="27" customHeight="1">
      <c r="A115" s="22">
        <v>2</v>
      </c>
      <c r="B115" s="184" t="s">
        <v>61</v>
      </c>
      <c r="C115" s="229"/>
      <c r="D115" s="193"/>
      <c r="E115" s="194"/>
      <c r="F115" s="182"/>
    </row>
    <row r="116" spans="1:13">
      <c r="A116" s="24"/>
      <c r="B116" s="230" t="s">
        <v>183</v>
      </c>
      <c r="C116" s="231" t="s">
        <v>13</v>
      </c>
      <c r="D116" s="232">
        <v>2</v>
      </c>
      <c r="E116" s="5"/>
      <c r="F116" s="5" t="str">
        <f>IF(E116&gt;0,E116*D116," ")</f>
        <v xml:space="preserve"> </v>
      </c>
    </row>
    <row r="117" spans="1:13" ht="25.5">
      <c r="A117" s="24"/>
      <c r="B117" s="230" t="s">
        <v>184</v>
      </c>
      <c r="C117" s="231" t="s">
        <v>13</v>
      </c>
      <c r="D117" s="232">
        <v>4</v>
      </c>
      <c r="E117" s="5"/>
      <c r="F117" s="5" t="str">
        <f>IF(E117&gt;0,E117*D117," ")</f>
        <v xml:space="preserve"> </v>
      </c>
    </row>
    <row r="118" spans="1:13">
      <c r="A118" s="24"/>
      <c r="B118" s="230" t="s">
        <v>124</v>
      </c>
      <c r="C118" s="231" t="s">
        <v>13</v>
      </c>
      <c r="D118" s="232">
        <v>2</v>
      </c>
      <c r="E118" s="5"/>
      <c r="F118" s="5" t="str">
        <f t="shared" ref="F118:F119" si="12">IF(E118&gt;0,E118*D118," ")</f>
        <v xml:space="preserve"> </v>
      </c>
    </row>
    <row r="119" spans="1:13">
      <c r="A119" s="24"/>
      <c r="B119" s="230" t="s">
        <v>125</v>
      </c>
      <c r="C119" s="231" t="s">
        <v>17</v>
      </c>
      <c r="D119" s="232">
        <v>3</v>
      </c>
      <c r="E119" s="5"/>
      <c r="F119" s="5" t="str">
        <f t="shared" si="12"/>
        <v xml:space="preserve"> </v>
      </c>
    </row>
    <row r="120" spans="1:13">
      <c r="A120" s="24"/>
      <c r="B120" s="230" t="s">
        <v>126</v>
      </c>
      <c r="C120" s="231" t="s">
        <v>26</v>
      </c>
      <c r="D120" s="232">
        <v>6</v>
      </c>
      <c r="E120" s="5"/>
      <c r="F120" s="5" t="str">
        <f>IF(E120&gt;0,E120*D120," ")</f>
        <v xml:space="preserve"> </v>
      </c>
    </row>
    <row r="121" spans="1:13">
      <c r="A121" s="24"/>
      <c r="B121" s="230" t="s">
        <v>106</v>
      </c>
      <c r="C121" s="231" t="s">
        <v>26</v>
      </c>
      <c r="D121" s="232">
        <v>10</v>
      </c>
      <c r="E121" s="5"/>
      <c r="F121" s="5" t="str">
        <f>IF(E121&gt;0,E121*D121," ")</f>
        <v xml:space="preserve"> </v>
      </c>
    </row>
    <row r="122" spans="1:13">
      <c r="A122" s="24"/>
      <c r="B122" s="230" t="s">
        <v>127</v>
      </c>
      <c r="C122" s="231" t="s">
        <v>26</v>
      </c>
      <c r="D122" s="232">
        <v>8</v>
      </c>
      <c r="E122" s="5"/>
      <c r="F122" s="5" t="str">
        <f t="shared" ref="F122" si="13">IF(E122&gt;0,E122*D122," ")</f>
        <v xml:space="preserve"> </v>
      </c>
    </row>
    <row r="123" spans="1:13" ht="65.25" customHeight="1">
      <c r="A123" s="22"/>
      <c r="B123" s="9" t="s">
        <v>128</v>
      </c>
      <c r="C123" s="10"/>
      <c r="D123" s="11"/>
      <c r="E123" s="12"/>
      <c r="F123" s="12"/>
    </row>
    <row r="124" spans="1:13">
      <c r="A124" s="13"/>
      <c r="B124" s="222"/>
      <c r="C124" s="27"/>
      <c r="D124" s="28"/>
      <c r="E124" s="29"/>
      <c r="F124" s="32"/>
    </row>
    <row r="125" spans="1:13" ht="25.5">
      <c r="A125" s="22">
        <v>3</v>
      </c>
      <c r="B125" s="233" t="s">
        <v>18</v>
      </c>
      <c r="C125" s="234"/>
      <c r="D125" s="235"/>
      <c r="E125" s="236"/>
      <c r="F125" s="237"/>
    </row>
    <row r="126" spans="1:13" s="2" customFormat="1" ht="89.25">
      <c r="A126" s="107"/>
      <c r="B126" s="106" t="s">
        <v>185</v>
      </c>
      <c r="C126" s="103" t="s">
        <v>17</v>
      </c>
      <c r="D126" s="104">
        <v>1</v>
      </c>
      <c r="E126" s="105"/>
      <c r="F126" s="108" t="str">
        <f t="shared" ref="F126:F127" si="14">IF(E126&gt;0,E126*D126," ")</f>
        <v xml:space="preserve"> </v>
      </c>
      <c r="G126" s="3"/>
      <c r="H126" s="1"/>
      <c r="I126" s="1"/>
      <c r="J126" s="1"/>
      <c r="K126" s="1"/>
      <c r="L126" s="1"/>
      <c r="M126" s="1"/>
    </row>
    <row r="127" spans="1:13" s="2" customFormat="1" ht="102">
      <c r="A127" s="107"/>
      <c r="B127" s="106" t="s">
        <v>186</v>
      </c>
      <c r="C127" s="103" t="s">
        <v>17</v>
      </c>
      <c r="D127" s="104">
        <v>1</v>
      </c>
      <c r="E127" s="105"/>
      <c r="F127" s="108" t="str">
        <f t="shared" si="14"/>
        <v xml:space="preserve"> </v>
      </c>
      <c r="G127" s="3"/>
      <c r="H127" s="1"/>
      <c r="I127" s="1"/>
      <c r="J127" s="1"/>
      <c r="K127" s="1"/>
      <c r="L127" s="1"/>
      <c r="M127" s="1"/>
    </row>
    <row r="128" spans="1:13" s="2" customFormat="1" ht="89.25">
      <c r="A128" s="107"/>
      <c r="B128" s="106" t="s">
        <v>129</v>
      </c>
      <c r="C128" s="103" t="s">
        <v>17</v>
      </c>
      <c r="D128" s="104">
        <v>4</v>
      </c>
      <c r="E128" s="105"/>
      <c r="F128" s="108" t="str">
        <f t="shared" ref="F128:F133" si="15">IF(E128&gt;0,E128*D128," ")</f>
        <v xml:space="preserve"> </v>
      </c>
      <c r="G128" s="3"/>
      <c r="H128" s="1"/>
      <c r="I128" s="1"/>
      <c r="J128" s="1"/>
      <c r="K128" s="1"/>
      <c r="L128" s="1"/>
      <c r="M128" s="1"/>
    </row>
    <row r="129" spans="1:6" s="8" customFormat="1" ht="51">
      <c r="A129" s="109"/>
      <c r="B129" s="106" t="s">
        <v>116</v>
      </c>
      <c r="C129" s="103" t="s">
        <v>17</v>
      </c>
      <c r="D129" s="104">
        <v>10</v>
      </c>
      <c r="E129" s="105"/>
      <c r="F129" s="108" t="str">
        <f t="shared" si="15"/>
        <v xml:space="preserve"> </v>
      </c>
    </row>
    <row r="130" spans="1:6" ht="140.25">
      <c r="A130" s="24"/>
      <c r="B130" s="238" t="s">
        <v>69</v>
      </c>
      <c r="C130" s="239" t="s">
        <v>17</v>
      </c>
      <c r="D130" s="70">
        <v>1</v>
      </c>
      <c r="E130" s="5"/>
      <c r="F130" s="5" t="str">
        <f t="shared" si="15"/>
        <v xml:space="preserve"> </v>
      </c>
    </row>
    <row r="131" spans="1:6" ht="38.25">
      <c r="A131" s="24"/>
      <c r="B131" s="240" t="s">
        <v>68</v>
      </c>
      <c r="C131" s="239" t="s">
        <v>17</v>
      </c>
      <c r="D131" s="70">
        <v>1</v>
      </c>
      <c r="E131" s="5"/>
      <c r="F131" s="5" t="str">
        <f t="shared" si="15"/>
        <v xml:space="preserve"> </v>
      </c>
    </row>
    <row r="132" spans="1:6" ht="76.5">
      <c r="A132" s="24"/>
      <c r="B132" s="238" t="s">
        <v>187</v>
      </c>
      <c r="C132" s="239" t="s">
        <v>17</v>
      </c>
      <c r="D132" s="70">
        <v>1</v>
      </c>
      <c r="E132" s="5"/>
      <c r="F132" s="5" t="str">
        <f t="shared" ref="F132" si="16">IF(E132&gt;0,E132*D132," ")</f>
        <v xml:space="preserve"> </v>
      </c>
    </row>
    <row r="133" spans="1:6" ht="38.25">
      <c r="A133" s="24"/>
      <c r="B133" s="238" t="s">
        <v>20</v>
      </c>
      <c r="C133" s="239" t="s">
        <v>17</v>
      </c>
      <c r="D133" s="70">
        <v>1</v>
      </c>
      <c r="E133" s="5"/>
      <c r="F133" s="5" t="str">
        <f t="shared" si="15"/>
        <v xml:space="preserve"> </v>
      </c>
    </row>
    <row r="134" spans="1:6" ht="25.5">
      <c r="A134" s="22"/>
      <c r="B134" s="241" t="s">
        <v>1</v>
      </c>
      <c r="C134" s="10"/>
      <c r="D134" s="11"/>
      <c r="E134" s="12"/>
      <c r="F134" s="12"/>
    </row>
    <row r="135" spans="1:6">
      <c r="A135" s="13"/>
      <c r="B135" s="242"/>
      <c r="C135" s="243"/>
      <c r="D135" s="244"/>
      <c r="E135" s="29"/>
      <c r="F135" s="245"/>
    </row>
    <row r="136" spans="1:6" ht="13.9">
      <c r="A136" s="246" t="s">
        <v>98</v>
      </c>
      <c r="B136" s="247" t="s">
        <v>105</v>
      </c>
      <c r="C136" s="248"/>
      <c r="D136" s="249"/>
      <c r="E136" s="250"/>
      <c r="F136" s="162" t="str">
        <f>IF(SUM(F108:F134)&gt;0,SUM(F108:F134)," ")</f>
        <v xml:space="preserve"> </v>
      </c>
    </row>
    <row r="138" spans="1:6" ht="13.15" thickBot="1"/>
    <row r="139" spans="1:6" ht="15.4" thickBot="1">
      <c r="A139" s="254" t="s">
        <v>100</v>
      </c>
      <c r="B139" s="255"/>
      <c r="C139" s="256"/>
      <c r="D139" s="257"/>
      <c r="E139" s="258"/>
      <c r="F139" s="259"/>
    </row>
    <row r="140" spans="1:6" ht="14.25" thickBot="1">
      <c r="A140" s="260" t="s">
        <v>101</v>
      </c>
      <c r="B140" s="261"/>
      <c r="C140" s="262"/>
      <c r="D140" s="263"/>
      <c r="E140" s="286" t="str">
        <f>F40</f>
        <v xml:space="preserve"> </v>
      </c>
      <c r="F140" s="287"/>
    </row>
    <row r="141" spans="1:6" ht="14.25" thickBot="1">
      <c r="A141" s="264" t="s">
        <v>102</v>
      </c>
      <c r="B141" s="265"/>
      <c r="C141" s="266"/>
      <c r="D141" s="267"/>
      <c r="E141" s="286" t="str">
        <f>F86</f>
        <v xml:space="preserve"> </v>
      </c>
      <c r="F141" s="287"/>
    </row>
    <row r="142" spans="1:6" ht="14.25" thickBot="1">
      <c r="A142" s="264" t="s">
        <v>103</v>
      </c>
      <c r="B142" s="265"/>
      <c r="C142" s="266"/>
      <c r="D142" s="267"/>
      <c r="E142" s="286" t="str">
        <f>F104</f>
        <v xml:space="preserve"> </v>
      </c>
      <c r="F142" s="287"/>
    </row>
    <row r="143" spans="1:6" ht="14.25" thickBot="1">
      <c r="A143" s="264" t="s">
        <v>104</v>
      </c>
      <c r="B143" s="265"/>
      <c r="C143" s="266"/>
      <c r="D143" s="267"/>
      <c r="E143" s="286" t="str">
        <f>F136</f>
        <v xml:space="preserve"> </v>
      </c>
      <c r="F143" s="287"/>
    </row>
    <row r="144" spans="1:6" ht="14.25" thickBot="1">
      <c r="A144" s="268" t="s">
        <v>74</v>
      </c>
      <c r="B144" s="269"/>
      <c r="C144" s="270"/>
      <c r="D144" s="271"/>
      <c r="E144" s="286" t="str">
        <f>IF(SUM(E140:E143)&gt;0,SUM(E140:E143)," ")</f>
        <v xml:space="preserve"> </v>
      </c>
      <c r="F144" s="287"/>
    </row>
  </sheetData>
  <mergeCells count="5">
    <mergeCell ref="E144:F144"/>
    <mergeCell ref="E140:F140"/>
    <mergeCell ref="E141:F141"/>
    <mergeCell ref="E142:F142"/>
    <mergeCell ref="E143:F143"/>
  </mergeCells>
  <pageMargins left="0.74803149606299213" right="0.16666666666666666" top="1.3229166666666667" bottom="0.73958333333333337" header="0.31496062992125984" footer="0.35433070866141736"/>
  <pageSetup paperSize="9" orientation="portrait" r:id="rId1"/>
  <headerFooter alignWithMargins="0">
    <oddHeader>&amp;LINVESTITOR: Pravni fakultete Sveučilišta u Zagrebu
GRAĐEVINA: Plinska kotlovnica 
LOKACIJA: Gundulićeva 10, Zagreb
BROJ PROJEKTA: TD-E 0203/22
DATUM: ožujak 2022. godine</oddHeader>
    <oddFooter>&amp;LPROJEKTANT: 
ovl. inž. Ivan Đurđević d.i.e. &amp;C                             SLIMEL d.o.o.&amp;R      &amp;12Strana:&amp;P</oddFooter>
  </headerFooter>
  <rowBreaks count="2" manualBreakCount="2">
    <brk id="52"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prva stranica</vt:lpstr>
      <vt:lpstr>UVODNE NAPOMENE</vt:lpstr>
      <vt:lpstr>ELEKTROTEHNIKA</vt:lpstr>
      <vt:lpstr>ELEKTROTEHNIKA!Print_Titles</vt:lpstr>
    </vt:vector>
  </TitlesOfParts>
  <Company>SLIMEL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Đurđević</dc:creator>
  <cp:lastModifiedBy>Ivan Đurđević</cp:lastModifiedBy>
  <cp:lastPrinted>2022-03-22T22:08:21Z</cp:lastPrinted>
  <dcterms:created xsi:type="dcterms:W3CDTF">2006-08-07T18:34:06Z</dcterms:created>
  <dcterms:modified xsi:type="dcterms:W3CDTF">2022-03-22T22:09:40Z</dcterms:modified>
</cp:coreProperties>
</file>